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Financiero\Desktop\"/>
    </mc:Choice>
  </mc:AlternateContent>
  <bookViews>
    <workbookView xWindow="0" yWindow="0" windowWidth="24000" windowHeight="9105" activeTab="11"/>
  </bookViews>
  <sheets>
    <sheet name="1" sheetId="1" r:id="rId1"/>
    <sheet name="2" sheetId="2" r:id="rId2"/>
    <sheet name="3" sheetId="17" r:id="rId3"/>
    <sheet name="4" sheetId="3" r:id="rId4"/>
    <sheet name="5" sheetId="4" r:id="rId5"/>
    <sheet name="6" sheetId="7" r:id="rId6"/>
    <sheet name="7" sheetId="8" r:id="rId7"/>
    <sheet name="8 y 9" sheetId="9" r:id="rId8"/>
    <sheet name="10" sheetId="11" r:id="rId9"/>
    <sheet name="11" sheetId="12" r:id="rId10"/>
    <sheet name="12" sheetId="18" r:id="rId11"/>
    <sheet name="13" sheetId="19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9" l="1"/>
  <c r="M7" i="11" l="1"/>
  <c r="L6" i="11"/>
  <c r="M6" i="11" s="1"/>
  <c r="L5" i="11"/>
  <c r="M5" i="11" s="1"/>
  <c r="L4" i="11"/>
  <c r="M4" i="11" s="1"/>
  <c r="G5" i="12"/>
  <c r="G6" i="12"/>
  <c r="G7" i="12"/>
  <c r="F9" i="12"/>
  <c r="G9" i="12"/>
  <c r="F6" i="12"/>
  <c r="F7" i="12"/>
  <c r="F8" i="12"/>
  <c r="F5" i="12"/>
  <c r="E9" i="12"/>
  <c r="F11" i="18" l="1"/>
  <c r="G11" i="18"/>
  <c r="E11" i="18"/>
  <c r="E9" i="9" l="1"/>
  <c r="E10" i="9"/>
  <c r="E11" i="9"/>
  <c r="E12" i="9"/>
  <c r="E13" i="9"/>
  <c r="E14" i="9"/>
  <c r="E15" i="9"/>
  <c r="E16" i="9"/>
  <c r="E17" i="9"/>
  <c r="E18" i="9"/>
  <c r="E19" i="9"/>
  <c r="E8" i="9"/>
  <c r="E20" i="9" l="1"/>
  <c r="E210" i="4" l="1"/>
  <c r="E81" i="4"/>
</calcChain>
</file>

<file path=xl/sharedStrings.xml><?xml version="1.0" encoding="utf-8"?>
<sst xmlns="http://schemas.openxmlformats.org/spreadsheetml/2006/main" count="5297" uniqueCount="2071">
  <si>
    <t>Dependencia</t>
  </si>
  <si>
    <t>Año</t>
  </si>
  <si>
    <t>Partida Presupuestaria/Cuenta contable</t>
  </si>
  <si>
    <t>CÓDIGO 
CATEGORÍA CPC
A NIVEL 9</t>
  </si>
  <si>
    <t>TIPO COMPRA
(Bien, obras,
servicio o
consultoría)</t>
  </si>
  <si>
    <t>DETALLE DEL PRODUCTO (Descripción de
la contratación)</t>
  </si>
  <si>
    <t>CANTIDAD
ANUAL</t>
  </si>
  <si>
    <t>UNIDAD 
(metro, litro
etc)</t>
  </si>
  <si>
    <t>COSTO UNITARIO
(Dólares)</t>
  </si>
  <si>
    <t>COSTO TOTAL
(Dólares)</t>
  </si>
  <si>
    <t>CUATRIMESTRE 1
(marcar con una S
en el cuatrimestre
que va a
contratar)</t>
  </si>
  <si>
    <t>CUATRIMESTRE 2
(marcar con una S
en el cuatrimestre
que va a
contratar)</t>
  </si>
  <si>
    <t>CUATRIMESTRE 3
(marcar con una S
en el cuatrimestre
que va a
contratar)</t>
  </si>
  <si>
    <t>TIPO DE 
PRODUCTO 
(normalizado / no
normalizado)</t>
  </si>
  <si>
    <t>FONDOS 
BID (si/no)</t>
  </si>
  <si>
    <t>FONDOS 
Ingresos Propios/Financiamiento</t>
  </si>
  <si>
    <t>TIPO DE 
RÉGIMEN
(común,
especial)</t>
  </si>
  <si>
    <t>TIPO DE 
PRESUPUESTO
(proyecto de
inversión, gasto
corriente)</t>
  </si>
  <si>
    <t>CATÁLOGO
ELECTRÓNICO
(si/no)</t>
  </si>
  <si>
    <t>PROCEDIMIENTO SUGERIDO
(son los
procedimientos
de contratación)</t>
  </si>
  <si>
    <t>NÚMERO
CÓDIGO
DE
OPERACIÓN DEL
PRÉSTAMO BID</t>
  </si>
  <si>
    <t>NÚMERO
CÓDIGO
DE
PROYECTO BID</t>
  </si>
  <si>
    <t>1.1</t>
  </si>
  <si>
    <t>Pasivo</t>
  </si>
  <si>
    <t>2.1</t>
  </si>
  <si>
    <t>Patrimonio</t>
  </si>
  <si>
    <t>6.1</t>
  </si>
  <si>
    <t>1.1.1</t>
  </si>
  <si>
    <t>2.1.2</t>
  </si>
  <si>
    <t>6.1.1</t>
  </si>
  <si>
    <t>Grupo</t>
  </si>
  <si>
    <t>Descripción</t>
  </si>
  <si>
    <t>Monto Capital</t>
  </si>
  <si>
    <t>Intereses y recargos</t>
  </si>
  <si>
    <t>Saldo Final a la fecha</t>
  </si>
  <si>
    <t>Codificado</t>
  </si>
  <si>
    <t>Devengado</t>
  </si>
  <si>
    <t>Recaudado</t>
  </si>
  <si>
    <t>Saldo por Devengar</t>
  </si>
  <si>
    <t>Pagado</t>
  </si>
  <si>
    <t>Saldo por Comprometer</t>
  </si>
  <si>
    <t>Remuneraciones Unificadas</t>
  </si>
  <si>
    <t xml:space="preserve">Contrato de créditos externos e internos vigentes del GAD </t>
  </si>
  <si>
    <t>Objeto</t>
  </si>
  <si>
    <t>Fecha de suscripción o renovación</t>
  </si>
  <si>
    <t>Nombre Deudor (GAD/Empresa Pública GAD)</t>
  </si>
  <si>
    <t>Nombre Acreedor</t>
  </si>
  <si>
    <t>Nombre Ejecutor/Departamento</t>
  </si>
  <si>
    <t>Tasa de Interés (%)</t>
  </si>
  <si>
    <t>Plazo</t>
  </si>
  <si>
    <t>Fondos con los que se cancelará la obligación crediticia</t>
  </si>
  <si>
    <t>Enlace para descargar el contrato de crédito externo o interno o adjunto pdf</t>
  </si>
  <si>
    <t>Monto del préstamo o contrato</t>
  </si>
  <si>
    <t>Desembolsos efectuados</t>
  </si>
  <si>
    <t>Tipo de Contrato
Nacional/internacional</t>
  </si>
  <si>
    <t>Partida Presupuestaria registrada (clasificador presupuestario)</t>
  </si>
  <si>
    <t>Presupuesto Municipal 2025  (registro de ingresos y egresos)</t>
  </si>
  <si>
    <t>PDOT vigente y aprobado en formato PDF e indicadores de cumplimiento o avance por objetivos. (desarrollar su propio formato de acuerdo al PDOT)</t>
  </si>
  <si>
    <t>Estado de Situación Financiera en detalle de cuentas y subcuentas, del año 2023 y 2024  (EJEMPLO)</t>
  </si>
  <si>
    <t>USD</t>
  </si>
  <si>
    <t>TOTAL CUENTAS POR COBRAR</t>
  </si>
  <si>
    <t xml:space="preserve">Cuentas por Cobrar en detalle hasta la presente fecha actualizado, desagregado por partida y subpartida presupuestaria </t>
  </si>
  <si>
    <t xml:space="preserve">Estado de Ejecución Presupuestaria de todos los ingresos del año 2024  desagregado por partida y subpartida presupuestaria </t>
  </si>
  <si>
    <t>AÑO 2024</t>
  </si>
  <si>
    <t xml:space="preserve">Estado de Ejecución Presupuestaria de todos los gastos del año 2024, desagregado por partida y subpartida presupuestaria </t>
  </si>
  <si>
    <t>Número de funcionarios Municipales con corte a marzo 2025</t>
  </si>
  <si>
    <t>Detalle de funcionarios Municipales por departamento y partida de gasto (51,61 y 71) con corte a marzo 2025</t>
  </si>
  <si>
    <t>Departamento Municipal</t>
  </si>
  <si>
    <t>Partida</t>
  </si>
  <si>
    <t>TOTAL</t>
  </si>
  <si>
    <t>Número de funcionarios
Partida 
51</t>
  </si>
  <si>
    <t>Número de funcionarios
Partida
61</t>
  </si>
  <si>
    <t>Número de funcionarios
Partida
71</t>
  </si>
  <si>
    <t>Total
Funcionarios</t>
  </si>
  <si>
    <t>Desembolsos pendientes</t>
  </si>
  <si>
    <t>Detalle de gasto en obra pública ejecutado por parroquia urbana y rural (partida 7.5) del año 2024</t>
  </si>
  <si>
    <t>Nombre de Parroquia</t>
  </si>
  <si>
    <t>Urbana/Rural</t>
  </si>
  <si>
    <t>Denominación o Detalle de inversión</t>
  </si>
  <si>
    <t>Asignación Inicial USD</t>
  </si>
  <si>
    <t>Codificado USD</t>
  </si>
  <si>
    <t>Devengado USD</t>
  </si>
  <si>
    <t>Detalle de gasto en obra pública planificado por parroquia urbana y rural (partida 7.5) para el año 2025</t>
  </si>
  <si>
    <t>(de ser el caso)</t>
  </si>
  <si>
    <t>Mes</t>
  </si>
  <si>
    <t xml:space="preserve">Institución que transfiere </t>
  </si>
  <si>
    <t>(MEF, IESS, EERSSA, CNT,etc)</t>
  </si>
  <si>
    <t>Arts. De normativa que sustenta la transferencia (COOTAD, otros)</t>
  </si>
  <si>
    <t>Monto transferido</t>
  </si>
  <si>
    <t>Monto pendiente por transferir</t>
  </si>
  <si>
    <t>PLAN ANUAL DE CONTRATACIÓN 2025 DEL GAD "xxx"</t>
  </si>
  <si>
    <t>Transferencias del Presupuesto General del Estado y otras instituciones al GAD del año 2024 y hasta la presente fecha</t>
  </si>
  <si>
    <t>Art. 192 COOTAD</t>
  </si>
  <si>
    <t xml:space="preserve">ESTADO DE SITUACION FINANCIERA  </t>
  </si>
  <si>
    <t>Página 1 de 13</t>
  </si>
  <si>
    <t>Desde :</t>
  </si>
  <si>
    <t>Hasta :</t>
  </si>
  <si>
    <t>DENOMINACION</t>
  </si>
  <si>
    <t>Año  Anterior</t>
  </si>
  <si>
    <t>Año  Vigente</t>
  </si>
  <si>
    <t>1.1.1.03.01</t>
  </si>
  <si>
    <t>banco central cta 59220022</t>
  </si>
  <si>
    <t>1.1.1.03.13</t>
  </si>
  <si>
    <t>banco central 59221033 gad cant. calvas/</t>
  </si>
  <si>
    <t>1.1.1.03.14</t>
  </si>
  <si>
    <t>banco central 59221032 gad cant. calvas/</t>
  </si>
  <si>
    <t>1.1.1.15.02</t>
  </si>
  <si>
    <t>banco de loja cta de ingresos</t>
  </si>
  <si>
    <t>1.1.1.33.01</t>
  </si>
  <si>
    <t>transferencia por efectivizar banco cent</t>
  </si>
  <si>
    <t>1.1.2.01.03.001.016</t>
  </si>
  <si>
    <t>tinoco calle margot celina</t>
  </si>
  <si>
    <t>1.1.2.01.03.001.026</t>
  </si>
  <si>
    <t>garnica castillo almida</t>
  </si>
  <si>
    <t>1.1.2.01.03.001.032</t>
  </si>
  <si>
    <t>castillo pardo carolina</t>
  </si>
  <si>
    <t>1.1.2.01.03.001.054</t>
  </si>
  <si>
    <t>mora serrano antonio bolivar</t>
  </si>
  <si>
    <t>1.1.2.01.03.001.055</t>
  </si>
  <si>
    <t>cueva carrion fernando</t>
  </si>
  <si>
    <t>1.1.2.01.03.001.069</t>
  </si>
  <si>
    <t>Abarca Aldean Alexandra</t>
  </si>
  <si>
    <t>1.1.2.01.03.001.070</t>
  </si>
  <si>
    <t>Dominguez Sotomayor Maria Cristina</t>
  </si>
  <si>
    <t>1.1.2.01.03.001.071</t>
  </si>
  <si>
    <t>Carrion Ludeña Efren Victoriano</t>
  </si>
  <si>
    <t>1.1.2.01.03.001.072</t>
  </si>
  <si>
    <t>Torres Molina Lady Magaly</t>
  </si>
  <si>
    <t>1.1.2.01.03.001.078</t>
  </si>
  <si>
    <t>jimenez torres darwin francisco</t>
  </si>
  <si>
    <t>1.1.2.01.03.002.112</t>
  </si>
  <si>
    <t>sarango correa jose modesto</t>
  </si>
  <si>
    <t>1.1.2.01.03.003.069</t>
  </si>
  <si>
    <t>torres cueva yadira eloisa</t>
  </si>
  <si>
    <t>1.1.2.01.03.003.087</t>
  </si>
  <si>
    <t>bailon ludeña angel ricardo</t>
  </si>
  <si>
    <t>1.1.2.13.02.006</t>
  </si>
  <si>
    <t>santin pinzon marco vinicio</t>
  </si>
  <si>
    <t>1.1.2.15.01.057</t>
  </si>
  <si>
    <t>1.1.2.15.03.017</t>
  </si>
  <si>
    <t>jumbo sarango jorge jonathan</t>
  </si>
  <si>
    <t>1.1.2.15.03.020</t>
  </si>
  <si>
    <t>Vicente Silva Carlos</t>
  </si>
  <si>
    <t>1.1.2.22.01.001</t>
  </si>
  <si>
    <t>sri por cobrar</t>
  </si>
  <si>
    <t>1.1.2.45.01.001</t>
  </si>
  <si>
    <t>empresa publica de hidrocarburos del ecu</t>
  </si>
  <si>
    <t>1.1.2.50.01.002</t>
  </si>
  <si>
    <t>loaiza pintado jose miguel</t>
  </si>
  <si>
    <t>1.1.2.50.01.006</t>
  </si>
  <si>
    <t>intereses por juicio del sr, bolivar eug</t>
  </si>
  <si>
    <t>1.1.2.50.01.007</t>
  </si>
  <si>
    <t>intereses por juicio del sr. cueva sando</t>
  </si>
  <si>
    <t>1.1.2.50.01.008</t>
  </si>
  <si>
    <t>intereses por juicio quevado pardo jose</t>
  </si>
  <si>
    <t>1.1.2.50.01.009</t>
  </si>
  <si>
    <t>intereses por juicio pardo masache segun</t>
  </si>
  <si>
    <t>Ruc N°:</t>
  </si>
  <si>
    <t>Dirección :</t>
  </si>
  <si>
    <t>Teléfono :</t>
  </si>
  <si>
    <t>Correo Electronico :</t>
  </si>
  <si>
    <t xml:space="preserve">GOBIERNO AUTONOMO DESCENTRALIZADO DE CANTON </t>
  </si>
  <si>
    <t>SIG-AME</t>
  </si>
  <si>
    <t>Página 2 de 13</t>
  </si>
  <si>
    <t>1.1.2.50.01.011</t>
  </si>
  <si>
    <t>intereses por juicio patronal sr. torres</t>
  </si>
  <si>
    <t>1.1.2.50.01.012</t>
  </si>
  <si>
    <t>intereses por juicio del sr,vega jose ca</t>
  </si>
  <si>
    <t>1.1.2.50.01.013</t>
  </si>
  <si>
    <t>intereses por juicio del sr.quevedo cuev</t>
  </si>
  <si>
    <t>1.1.2.50.01.014</t>
  </si>
  <si>
    <t>intereses por juicio torres cueva jaime</t>
  </si>
  <si>
    <t>1.1.2.50.01.015</t>
  </si>
  <si>
    <t>gobi erno provincial de loja</t>
  </si>
  <si>
    <t>1.1.2.50.01.016</t>
  </si>
  <si>
    <t>egreso por recuperar multa mrl-drstp</t>
  </si>
  <si>
    <t>1.1.2.50.01.017</t>
  </si>
  <si>
    <t>herederos elsa soto ycueva quezada</t>
  </si>
  <si>
    <t>1.1.2.50.01.018</t>
  </si>
  <si>
    <t>fernando castillohernandez  y rosa</t>
  </si>
  <si>
    <t>1.1.2.50.01.019</t>
  </si>
  <si>
    <t>cueva nestor alejandro -juicio</t>
  </si>
  <si>
    <t>1.1.2.50.01.020</t>
  </si>
  <si>
    <t>narvaez loaiza byron- juicio</t>
  </si>
  <si>
    <t>1.1.2.50.01.021</t>
  </si>
  <si>
    <t>cueva sandoval  alejandro faviel-juicio</t>
  </si>
  <si>
    <t>1.1.2.50.01.022</t>
  </si>
  <si>
    <t>cueva veg andres bonifas-fr juicio</t>
  </si>
  <si>
    <t>1.1.2.50.01.023</t>
  </si>
  <si>
    <t>cueva pereira jose raul -juicio</t>
  </si>
  <si>
    <t>1.1.2.50.01.024</t>
  </si>
  <si>
    <t>mosquera lucia -juicio</t>
  </si>
  <si>
    <t>1.1.2.50.01.025</t>
  </si>
  <si>
    <t>martinez jose -juicio</t>
  </si>
  <si>
    <t>1.1.2.50.01.026</t>
  </si>
  <si>
    <t>quezada bustos martha -juicio</t>
  </si>
  <si>
    <t>1.1.2.50.01.027</t>
  </si>
  <si>
    <t>sr. camacho romel alejandro-juicio</t>
  </si>
  <si>
    <t>1.1.2.50.01.028</t>
  </si>
  <si>
    <t>srta,rosa peña amada-juicio</t>
  </si>
  <si>
    <t>1.1.2.50.01.029</t>
  </si>
  <si>
    <t>intereses por juicio jimenez carrion seg</t>
  </si>
  <si>
    <t>1.1.2.50.01.030</t>
  </si>
  <si>
    <t>intereses por juicio torres cueva humber</t>
  </si>
  <si>
    <t>1.1.2.50.01.031</t>
  </si>
  <si>
    <t>pago intereses de ajustes de planillas</t>
  </si>
  <si>
    <t>1.1.2.50.01.032</t>
  </si>
  <si>
    <t>interess por juicio sr.darwin jose jimen</t>
  </si>
  <si>
    <t>1.1.2.50.01.033</t>
  </si>
  <si>
    <t>cxc  pago de intereses por juicio ganado</t>
  </si>
  <si>
    <t>1.1.2.50.01.034</t>
  </si>
  <si>
    <t>pago de intereses por reajuste de planil</t>
  </si>
  <si>
    <t>1.1.2.50.01.035</t>
  </si>
  <si>
    <t>intereses por juicio sr. carlos jumbo ju</t>
  </si>
  <si>
    <t>1.1.2.50.01.036</t>
  </si>
  <si>
    <t>intereses por juicio del sr.willan oswal</t>
  </si>
  <si>
    <t>1.1.2.50.01.037</t>
  </si>
  <si>
    <t>intereses por juicio del sr.saavedra sar</t>
  </si>
  <si>
    <t>1.1.2.50.01.038</t>
  </si>
  <si>
    <t>intereses por juicio carrion jimenez els</t>
  </si>
  <si>
    <t>1.1.2.50.01.039</t>
  </si>
  <si>
    <t>Página 3 de 13</t>
  </si>
  <si>
    <t>1.1.2.50.01.040</t>
  </si>
  <si>
    <t>Bravo Chuquimarca Andrea Magali</t>
  </si>
  <si>
    <t>1.1.2.50.01.041</t>
  </si>
  <si>
    <t>Intereses Por Juicio Del Sr,Cordero Sara</t>
  </si>
  <si>
    <t>1.2.2.05.04.017</t>
  </si>
  <si>
    <t>empresa electrica serie a serie -48-716-</t>
  </si>
  <si>
    <t>1.2.2.05.04.018</t>
  </si>
  <si>
    <t>epresa electrica 27272-106-27370946</t>
  </si>
  <si>
    <t>1.2.2.05.04.019</t>
  </si>
  <si>
    <t>bede titulo  definitivo   no. 20 accione</t>
  </si>
  <si>
    <t>1.2.2.05.04.028</t>
  </si>
  <si>
    <t>empresa electrica 54574533-54579435</t>
  </si>
  <si>
    <t>1.2.2.05.04.029</t>
  </si>
  <si>
    <t>empresa electrica-58137171-58171971</t>
  </si>
  <si>
    <t>1.2.2.05.04.030</t>
  </si>
  <si>
    <t>empresa electrica-59181911-59188763</t>
  </si>
  <si>
    <t>1.2.2.05.04.031</t>
  </si>
  <si>
    <t>empresa electrica no. acciones 8914</t>
  </si>
  <si>
    <t>1.2.2.05.04.032</t>
  </si>
  <si>
    <t>empresa electrica-81266440-81272766</t>
  </si>
  <si>
    <t>1.2.2.05.04.033</t>
  </si>
  <si>
    <t>empresa electrica acciones -no. 153-565-</t>
  </si>
  <si>
    <t>1.2.4.04.01.001</t>
  </si>
  <si>
    <t>lopez esparza luis humberto</t>
  </si>
  <si>
    <t>1.2.4.04.01.002</t>
  </si>
  <si>
    <t>1.2.4.04.01.003</t>
  </si>
  <si>
    <t>carmona troya miguel francisco</t>
  </si>
  <si>
    <t>1.2.4.82.12.001.002</t>
  </si>
  <si>
    <t>Nota Credito Pago Boveda</t>
  </si>
  <si>
    <t>1.2.4.85.81.001</t>
  </si>
  <si>
    <t>cuentas por cobrar  del año anterior imp</t>
  </si>
  <si>
    <t>1.2.4.97.07.001</t>
  </si>
  <si>
    <t>Anticipo I.A.S.A.</t>
  </si>
  <si>
    <t>1.2.4.97.08</t>
  </si>
  <si>
    <t>anticipos po devengar años anteriores</t>
  </si>
  <si>
    <t>1.2.4.98.01.011.001.001</t>
  </si>
  <si>
    <t>a la utilidad por venta de predios</t>
  </si>
  <si>
    <t>1.2.4.98.01.011.002.001</t>
  </si>
  <si>
    <t>cxc predios urbanos</t>
  </si>
  <si>
    <t>1.2.4.98.01.011.002.002</t>
  </si>
  <si>
    <t>cxc predio rustico</t>
  </si>
  <si>
    <t>1.2.4.98.01.011.002.003</t>
  </si>
  <si>
    <t>10% solares no edificados</t>
  </si>
  <si>
    <t>1.2.4.98.01.011.002.007</t>
  </si>
  <si>
    <t>cxc activos totales</t>
  </si>
  <si>
    <t>1.2.4.98.01.011.003.001</t>
  </si>
  <si>
    <t>cxc desposte de ganado (rastro menor)</t>
  </si>
  <si>
    <t>1.2.4.98.01.011.003.002</t>
  </si>
  <si>
    <t>resolucion adenda por cambio de socio</t>
  </si>
  <si>
    <t>1.2.4.98.01.011.003.012</t>
  </si>
  <si>
    <t>cxc impuesto 27% a los espectaculos publ</t>
  </si>
  <si>
    <t>1.2.4.98.01.011.003.013</t>
  </si>
  <si>
    <t>cxc impuesto a los espectaculos deportiv</t>
  </si>
  <si>
    <t>1.2.4.98.01.011.099.001</t>
  </si>
  <si>
    <t>10%  no especificados predio urbano</t>
  </si>
  <si>
    <t>1.2.4.98.01.011.099.002</t>
  </si>
  <si>
    <t>10% imouestos no especificados predio ru</t>
  </si>
  <si>
    <t>Página 4 de 13</t>
  </si>
  <si>
    <t>1.2.4.98.01.011.099.003</t>
  </si>
  <si>
    <t>otros ingresos no especificados</t>
  </si>
  <si>
    <t>1.2.4.98.01.013.001.001</t>
  </si>
  <si>
    <t>cxc procesamiento automatico predio urba</t>
  </si>
  <si>
    <t>1.2.4.98.01.013.001.002</t>
  </si>
  <si>
    <t>cxc procesamiento automatico predio rust</t>
  </si>
  <si>
    <t>1.2.4.98.01.013.001.003</t>
  </si>
  <si>
    <t>cxc ocupacion de lugares publicos via pu</t>
  </si>
  <si>
    <t>1.2.4.98.01.013.001.004</t>
  </si>
  <si>
    <t>cxc linea de fabrica</t>
  </si>
  <si>
    <t>1.2.4.98.01.013.001.008</t>
  </si>
  <si>
    <t>cxp ocupacion via publica horchatas</t>
  </si>
  <si>
    <t>1.2.4.98.01.013.001.009</t>
  </si>
  <si>
    <t>cxp rodaje de vehiculos motorizados</t>
  </si>
  <si>
    <t>1.2.4.98.01.013.001.010</t>
  </si>
  <si>
    <t>inscripción de profesionales</t>
  </si>
  <si>
    <t>1.2.4.98.01.013.001.011</t>
  </si>
  <si>
    <t>cxc inquilinato</t>
  </si>
  <si>
    <t>1.2.4.98.01.013.001.012</t>
  </si>
  <si>
    <t>cxc  patente anual</t>
  </si>
  <si>
    <t>1.2.4.98.01.013.001.016</t>
  </si>
  <si>
    <t>recoleccion de basura</t>
  </si>
  <si>
    <t>1.2.4.98.01.013.001.017</t>
  </si>
  <si>
    <t>recolección de desechos hospitalarios</t>
  </si>
  <si>
    <t>1.2.4.98.01.013.002</t>
  </si>
  <si>
    <t>Cobro De Pliegos Compras Por El Portal</t>
  </si>
  <si>
    <t>1.2.4.98.01.013.004.002</t>
  </si>
  <si>
    <t>cxc recuperacion de adoquinado calles: 1</t>
  </si>
  <si>
    <t>1.2.4.98.01.013.004.007</t>
  </si>
  <si>
    <t>cxc repavimentacion urbana</t>
  </si>
  <si>
    <t>1.2.4.98.01.013.008.001</t>
  </si>
  <si>
    <t>Venta De Especies Formularios Esecies Va</t>
  </si>
  <si>
    <t>1.2.4.98.01.013.008.004</t>
  </si>
  <si>
    <t>derecho de ingreso al catastro</t>
  </si>
  <si>
    <t>1.2.4.98.01.013.008.006</t>
  </si>
  <si>
    <t>seguridad ciudadana</t>
  </si>
  <si>
    <t>1.2.4.98.01.013.012.001</t>
  </si>
  <si>
    <t>permiso de funcionamiento de locales</t>
  </si>
  <si>
    <t>1.2.4.98.01.013.012.006</t>
  </si>
  <si>
    <t>permiso de funcionamiento de tercenas</t>
  </si>
  <si>
    <t>1.2.4.98.01.013.031.001</t>
  </si>
  <si>
    <t>contribucion predial a favor de cuerpo d</t>
  </si>
  <si>
    <t>1.2.4.98.01.013.031.002</t>
  </si>
  <si>
    <t>contribucion predial a favor de cuerpos</t>
  </si>
  <si>
    <t>1.2.4.98.01.017.002.001</t>
  </si>
  <si>
    <t>cxc renta de terminal terrestre</t>
  </si>
  <si>
    <t>1.2.4.98.01.017.002.003</t>
  </si>
  <si>
    <t>arrendamiento de locales municipales</t>
  </si>
  <si>
    <t>1.2.4.98.01.017.002.004</t>
  </si>
  <si>
    <t>cxc renta mercados</t>
  </si>
  <si>
    <t>1.2.4.98.01.017.003.001</t>
  </si>
  <si>
    <t>cxc intereses por pago de obligaciones t</t>
  </si>
  <si>
    <t>1.2.4.98.01.017.004.001</t>
  </si>
  <si>
    <t>cxc multas por infraccion a las dispocis</t>
  </si>
  <si>
    <t>1.2.4.98.01.019.004.099</t>
  </si>
  <si>
    <t>cxc otros ingresos</t>
  </si>
  <si>
    <t>1.2.4.98.01.024.001</t>
  </si>
  <si>
    <t>cxc terrenos</t>
  </si>
  <si>
    <t>Página 5 de 13</t>
  </si>
  <si>
    <t>1.2.4.98.01.038</t>
  </si>
  <si>
    <t>iva del presupuesto general del estado</t>
  </si>
  <si>
    <t>1.3.1.01.02</t>
  </si>
  <si>
    <t>inventarios de vestuario, lencera y pren</t>
  </si>
  <si>
    <t>1.3.1.01.03</t>
  </si>
  <si>
    <t>inventarios  lubricantes</t>
  </si>
  <si>
    <t>1.3.1.01.04</t>
  </si>
  <si>
    <t>inventarios de materiales de oficina</t>
  </si>
  <si>
    <t>1.3.1.01.05</t>
  </si>
  <si>
    <t>inventarios de materiales de aseo</t>
  </si>
  <si>
    <t>1.3.1.01.07</t>
  </si>
  <si>
    <t>inventarios de materiales de impresin, f</t>
  </si>
  <si>
    <t>1.3.1.01.13</t>
  </si>
  <si>
    <t>inventarios de repuestos y accesorios</t>
  </si>
  <si>
    <t>1.3.1.05.02</t>
  </si>
  <si>
    <t>inventarioss de suministros para la defe</t>
  </si>
  <si>
    <t>1.4.1.01.03</t>
  </si>
  <si>
    <t>mobiliario</t>
  </si>
  <si>
    <t>1.4.1.01.04</t>
  </si>
  <si>
    <t>maquinarias y equipos</t>
  </si>
  <si>
    <t>1.4.1.01.05</t>
  </si>
  <si>
    <t>vehiculos</t>
  </si>
  <si>
    <t>1.4.1.01.06</t>
  </si>
  <si>
    <t>herramientas</t>
  </si>
  <si>
    <t>1.4.1.01.07</t>
  </si>
  <si>
    <t>equipos, sistemas y paquetes informticos</t>
  </si>
  <si>
    <t>1.4.1.01.08</t>
  </si>
  <si>
    <t>bienes artsticos y culturales</t>
  </si>
  <si>
    <t>1.4.1.01.11</t>
  </si>
  <si>
    <t>partes y repuestos</t>
  </si>
  <si>
    <t>1.4.1.03.01.001</t>
  </si>
  <si>
    <t>terrenos municipales urbanos</t>
  </si>
  <si>
    <t>1.4.1.03.01.002</t>
  </si>
  <si>
    <t>terrenos municipales rurales</t>
  </si>
  <si>
    <t>1.4.1.03.02.001</t>
  </si>
  <si>
    <t>palacio municipal</t>
  </si>
  <si>
    <t>1.4.1.03.02.002</t>
  </si>
  <si>
    <t>mercado central</t>
  </si>
  <si>
    <t>1.4.1.03.02.003</t>
  </si>
  <si>
    <t>mercado chile</t>
  </si>
  <si>
    <t>1.4.1.03.02.004</t>
  </si>
  <si>
    <t>mercado de ferias libres</t>
  </si>
  <si>
    <t>1.4.1.03.02.005</t>
  </si>
  <si>
    <t>camal municipal</t>
  </si>
  <si>
    <t>1.4.1.03.02.006</t>
  </si>
  <si>
    <t>baterias sanitarias calle centenario</t>
  </si>
  <si>
    <t>1.4.1.03.02.007</t>
  </si>
  <si>
    <t>baterias sanitarias calle jm rosillo</t>
  </si>
  <si>
    <t>1.4.1.03.02.008</t>
  </si>
  <si>
    <t>casa de habitacion calle centenario</t>
  </si>
  <si>
    <t>1.4.1.03.02.009</t>
  </si>
  <si>
    <t>casa de habitacion canchones</t>
  </si>
  <si>
    <t>1.4.1.03.02.010</t>
  </si>
  <si>
    <t>casetas tanque de aapp parroquia chile</t>
  </si>
  <si>
    <t>1.4.1.03.02.011</t>
  </si>
  <si>
    <t>casas comunales parroquia lucero</t>
  </si>
  <si>
    <t>1.4.1.03.02.012</t>
  </si>
  <si>
    <t>casa comunales parroquia colaisaca</t>
  </si>
  <si>
    <t>Página 6 de 13</t>
  </si>
  <si>
    <t>1.4.1.03.02.013</t>
  </si>
  <si>
    <t>terminal terrestre</t>
  </si>
  <si>
    <t>1.4.1.03.02.014</t>
  </si>
  <si>
    <t>parque saludable</t>
  </si>
  <si>
    <t>1.4.1.43.01</t>
  </si>
  <si>
    <t>terrenos (expropiacion de bienes)</t>
  </si>
  <si>
    <t>1.4.1.99.02.001</t>
  </si>
  <si>
    <t>depresiación acumulada de edificios y te</t>
  </si>
  <si>
    <t>1.4.1.99.03.001</t>
  </si>
  <si>
    <t>deprec acum de mobiliario</t>
  </si>
  <si>
    <t>1.4.1.99.04.001</t>
  </si>
  <si>
    <t>dep acum maquinaria y equipo</t>
  </si>
  <si>
    <t>1.4.1.99.05.001</t>
  </si>
  <si>
    <t>dep acum de vehiculos</t>
  </si>
  <si>
    <t>1.4.1.99.06.001</t>
  </si>
  <si>
    <t>dep acum de herramientas</t>
  </si>
  <si>
    <t>1.4.1.99.07.001</t>
  </si>
  <si>
    <t>dep acum equipos sistemas y paquetes inf</t>
  </si>
  <si>
    <t>1.4.1.99.08.002</t>
  </si>
  <si>
    <t>dep acum bienes artisticos y culturales</t>
  </si>
  <si>
    <t>1.4.1.99.09.001</t>
  </si>
  <si>
    <t>depreciacion acumulada de libros y colec</t>
  </si>
  <si>
    <t>1.4.1.99.11.001</t>
  </si>
  <si>
    <t>depresiacion acumulada de partes y repue</t>
  </si>
  <si>
    <t>1.5.1.92.01.001</t>
  </si>
  <si>
    <t>acumulacion de obras en proceso</t>
  </si>
  <si>
    <t>1.5.2.38.02</t>
  </si>
  <si>
    <t>1.5.2.38.03</t>
  </si>
  <si>
    <t>inventarios lubricantes</t>
  </si>
  <si>
    <t>1.5.2.38.04</t>
  </si>
  <si>
    <t>1.5.2.38.05</t>
  </si>
  <si>
    <t>1.5.2.38.11</t>
  </si>
  <si>
    <t>inventarios de materiales de construccin</t>
  </si>
  <si>
    <t>1.5.2.38.13</t>
  </si>
  <si>
    <t>1.5.2.38.21</t>
  </si>
  <si>
    <t>inventario de gastos de emergencia</t>
  </si>
  <si>
    <t>2.1.2.01.01.005</t>
  </si>
  <si>
    <t>multas a servidores trabajadores gadcc</t>
  </si>
  <si>
    <t>2.1.2.01.02.020</t>
  </si>
  <si>
    <t>alcabalas quito</t>
  </si>
  <si>
    <t>2.1.2.01.02.053</t>
  </si>
  <si>
    <t>cuerpo de bomberos de calvas urbano</t>
  </si>
  <si>
    <t>2.1.2.01.02.054</t>
  </si>
  <si>
    <t>cuerpo de bomberos de calvas rustico</t>
  </si>
  <si>
    <t>2.1.2.01.03.111</t>
  </si>
  <si>
    <t>subsidio por enfermedad</t>
  </si>
  <si>
    <t>2.1.2.01.05.002</t>
  </si>
  <si>
    <t>retencion de impuesto a la renta 2%</t>
  </si>
  <si>
    <t>2.1.2.01.05.003</t>
  </si>
  <si>
    <t>retencion de impuesto a la renta 8%</t>
  </si>
  <si>
    <t>2.1.2.01.05.004</t>
  </si>
  <si>
    <t>retencion de impuesto a la renta 10%</t>
  </si>
  <si>
    <t>2.1.2.01.05.005</t>
  </si>
  <si>
    <t>retencion de impuesto años anteriores</t>
  </si>
  <si>
    <t>Página 7 de 13</t>
  </si>
  <si>
    <t>2.1.2.01.05.006</t>
  </si>
  <si>
    <t>retencion impuesto a la renta relacion d</t>
  </si>
  <si>
    <t>2.1.2.01.05.010</t>
  </si>
  <si>
    <t>retencion de impuesto a la renta 1.75%</t>
  </si>
  <si>
    <t>2.1.2.01.05.011</t>
  </si>
  <si>
    <t>retencion de impuesto a la renta 2.75%</t>
  </si>
  <si>
    <t>2.1.2.01.06.001</t>
  </si>
  <si>
    <t>cxp aporte patronal</t>
  </si>
  <si>
    <t>2.1.2.01.06.002</t>
  </si>
  <si>
    <t>cxp aporte personal</t>
  </si>
  <si>
    <t>2.1.2.01.06.003</t>
  </si>
  <si>
    <t>cxp prestamo al iess</t>
  </si>
  <si>
    <t>2.1.2.01.06.006.006</t>
  </si>
  <si>
    <t>cxp jimenez velez ines - antonio jimenez</t>
  </si>
  <si>
    <t>2.1.2.01.06.027</t>
  </si>
  <si>
    <t>10% ley de discapacidad</t>
  </si>
  <si>
    <t>2.1.2.01.06.037</t>
  </si>
  <si>
    <t>cxp aporte personal 2023</t>
  </si>
  <si>
    <t>2.1.2.01.06.038</t>
  </si>
  <si>
    <t>cxp prestamos iess 2023</t>
  </si>
  <si>
    <t>2.1.2.01.07.001</t>
  </si>
  <si>
    <t>transferencias pendientes enviadas poste</t>
  </si>
  <si>
    <t>2.1.2.03.01</t>
  </si>
  <si>
    <t>alverca castillo victor alcides</t>
  </si>
  <si>
    <t>2.1.2.03.09</t>
  </si>
  <si>
    <t>morocho pardo gonzalo rafael</t>
  </si>
  <si>
    <t>2.1.2.03.13</t>
  </si>
  <si>
    <t>gad sanguillin</t>
  </si>
  <si>
    <t>2.1.2.03.14</t>
  </si>
  <si>
    <t>pardo montero marco augusto</t>
  </si>
  <si>
    <t>2.1.2.03.17</t>
  </si>
  <si>
    <t>garcia pablo alberto</t>
  </si>
  <si>
    <t>2.1.2.03.18</t>
  </si>
  <si>
    <t>romero loaiza juan eduardo</t>
  </si>
  <si>
    <t>2.1.2.03.21</t>
  </si>
  <si>
    <t>sarango castillo klevin</t>
  </si>
  <si>
    <t>2.1.2.03.31</t>
  </si>
  <si>
    <t>sra. cevallos valdiviezo martha marcela</t>
  </si>
  <si>
    <t>2.1.2.03.32</t>
  </si>
  <si>
    <t>pinzon aymar luz bertila n/c</t>
  </si>
  <si>
    <t>2.1.2.03.33</t>
  </si>
  <si>
    <t>cueva perez segundo felix n/c</t>
  </si>
  <si>
    <t>2.1.2.03.34</t>
  </si>
  <si>
    <t>pardo rivas nelcia del carmen n/c</t>
  </si>
  <si>
    <t>2.1.2.03.35</t>
  </si>
  <si>
    <t>quezada chuquirima flor emperatriz n/c</t>
  </si>
  <si>
    <t>2.1.2.03.37</t>
  </si>
  <si>
    <t>tinitana alejandro mercedes n/c</t>
  </si>
  <si>
    <t>2.1.2.03.38</t>
  </si>
  <si>
    <t>torres vaca cecilia mariela n/c</t>
  </si>
  <si>
    <t>2.1.2.03.40</t>
  </si>
  <si>
    <t>chuquimarca castillo sandra mirella n/c</t>
  </si>
  <si>
    <t>2.1.2.03.41</t>
  </si>
  <si>
    <t>vaca agurto jose miguel n/c</t>
  </si>
  <si>
    <t>2.1.2.03.42</t>
  </si>
  <si>
    <t>calva montoya samuel de jesus n/c</t>
  </si>
  <si>
    <t>2.1.2.03.43</t>
  </si>
  <si>
    <t>cueva cueva carmen cecilia</t>
  </si>
  <si>
    <t>Página 8 de 13</t>
  </si>
  <si>
    <t>2.1.2.03.44</t>
  </si>
  <si>
    <t>registro civil</t>
  </si>
  <si>
    <t>2.1.2.03.45</t>
  </si>
  <si>
    <t>romero pardo mauro timoteo</t>
  </si>
  <si>
    <t>2.1.2.03.48</t>
  </si>
  <si>
    <t>imaicela rosillo mercedes</t>
  </si>
  <si>
    <t>2.1.2.03.50</t>
  </si>
  <si>
    <t>escaleras santorum nelson efrain</t>
  </si>
  <si>
    <t>2.1.2.03.51</t>
  </si>
  <si>
    <t>sarango chuquimarca daniel alfredo</t>
  </si>
  <si>
    <t>2.1.2.03.56</t>
  </si>
  <si>
    <t>alejandro cuenca felicia micaela</t>
  </si>
  <si>
    <t>2.1.2.03.61</t>
  </si>
  <si>
    <t>soto cueva doris</t>
  </si>
  <si>
    <t>2.1.2.03.64</t>
  </si>
  <si>
    <t>bomberos</t>
  </si>
  <si>
    <t>2.1.2.03.68</t>
  </si>
  <si>
    <t>pinzon alejandro fanny efigenia</t>
  </si>
  <si>
    <t>2.1.2.03.71</t>
  </si>
  <si>
    <t>municipio de guayaquil</t>
  </si>
  <si>
    <t>2.1.2.03.77</t>
  </si>
  <si>
    <t>banco loja</t>
  </si>
  <si>
    <t>2.1.2.03.86</t>
  </si>
  <si>
    <t>judicatura</t>
  </si>
  <si>
    <t>2.1.2.03.87</t>
  </si>
  <si>
    <t>foragua</t>
  </si>
  <si>
    <t>2.1.2.03.88</t>
  </si>
  <si>
    <t>jumbo tinitana melva dorliza</t>
  </si>
  <si>
    <t>2.1.2.03.95</t>
  </si>
  <si>
    <t>erazo aguirre fredy</t>
  </si>
  <si>
    <t>2.1.2.03.98</t>
  </si>
  <si>
    <t>direccion districtal 11d06 calvas-gonzan</t>
  </si>
  <si>
    <t>2.1.2.03.99</t>
  </si>
  <si>
    <t>municipio de quito</t>
  </si>
  <si>
    <t>2.1.2.11.01</t>
  </si>
  <si>
    <t>garcia luis fernando</t>
  </si>
  <si>
    <t>2.2.3.01.01.002</t>
  </si>
  <si>
    <t>prestamo bede 55692 apoyo a la prevencio</t>
  </si>
  <si>
    <t>2.2.3.01.01.003</t>
  </si>
  <si>
    <t>prestamo 55872 adecentamiento arquitecto</t>
  </si>
  <si>
    <t>2.2.3.01.01.004</t>
  </si>
  <si>
    <t>prestamo 55882 centro de faenamiento de</t>
  </si>
  <si>
    <t>2.2.3.01.01.017</t>
  </si>
  <si>
    <t>prestamo 255005 construccion del sistema</t>
  </si>
  <si>
    <t>2.2.3.01.01.020</t>
  </si>
  <si>
    <t>prestamo 55052 cierre tecnico del botade</t>
  </si>
  <si>
    <t>2.2.4.85.81.001</t>
  </si>
  <si>
    <t>cuentas por pagar año anterior.-impuesto</t>
  </si>
  <si>
    <t>2.2.4.98.01.073.006.005</t>
  </si>
  <si>
    <t>cxp estudio y diseño de proyectos</t>
  </si>
  <si>
    <t>6.1.1.09.01</t>
  </si>
  <si>
    <t>patrimonio de gobiernos seccionales</t>
  </si>
  <si>
    <t>6.1.8.01.01</t>
  </si>
  <si>
    <t>resultado del ejercicio anterior</t>
  </si>
  <si>
    <t>6.1.8.03</t>
  </si>
  <si>
    <t>resultado del ejercicio vigente</t>
  </si>
  <si>
    <t>9.1.1.07.01</t>
  </si>
  <si>
    <t>especie linea de fabrica</t>
  </si>
  <si>
    <t>Página 9 de 13</t>
  </si>
  <si>
    <t>9.1.1.07.02</t>
  </si>
  <si>
    <t>timbres</t>
  </si>
  <si>
    <t>9.1.1.07.03</t>
  </si>
  <si>
    <t>certificados varios</t>
  </si>
  <si>
    <t>9.1.1.07.04</t>
  </si>
  <si>
    <t>solicitud de mercados</t>
  </si>
  <si>
    <t>9.1.1.07.05</t>
  </si>
  <si>
    <t>especie certificado para instituciones</t>
  </si>
  <si>
    <t>9.1.1.07.06</t>
  </si>
  <si>
    <t>especie de certificado de linderos</t>
  </si>
  <si>
    <t>9.1.1.07.07</t>
  </si>
  <si>
    <t>certificados de no afectaciòn</t>
  </si>
  <si>
    <t>9.1.1.07.08</t>
  </si>
  <si>
    <t>tickets intraprovinciales</t>
  </si>
  <si>
    <t>9.1.1.07.09</t>
  </si>
  <si>
    <t>tickets interprovinciales</t>
  </si>
  <si>
    <t>9.1.1.07.10</t>
  </si>
  <si>
    <t>permisos de construccion</t>
  </si>
  <si>
    <t>9.1.1.07.11</t>
  </si>
  <si>
    <t>tickets para dicapacitados y tercera eda</t>
  </si>
  <si>
    <t>9.1.1.07.12</t>
  </si>
  <si>
    <t>certificados de avaluos</t>
  </si>
  <si>
    <t>9.1.1.07.14</t>
  </si>
  <si>
    <t>tickets intracantonal</t>
  </si>
  <si>
    <t>9.1.1.07.15</t>
  </si>
  <si>
    <t>tikes de buses</t>
  </si>
  <si>
    <t>9.1.1.07.16</t>
  </si>
  <si>
    <t>tikes de camionetas</t>
  </si>
  <si>
    <t>9.1.1.07.17</t>
  </si>
  <si>
    <t>tikes de pasajeros</t>
  </si>
  <si>
    <t>9.1.1.07.19</t>
  </si>
  <si>
    <t>registro patente comercial</t>
  </si>
  <si>
    <t>9.1.1.07.20</t>
  </si>
  <si>
    <t>tickets de garaje</t>
  </si>
  <si>
    <t>9.1.1.09.01.001.014</t>
  </si>
  <si>
    <t>buen uso del anticipo - pachacama aguiar</t>
  </si>
  <si>
    <t>9.1.1.09.01.001.015</t>
  </si>
  <si>
    <t>buen uso del anticipo - iasa</t>
  </si>
  <si>
    <t>9.1.1.09.01.001.023</t>
  </si>
  <si>
    <t>buen uso del anticipo - cueva moreno gus</t>
  </si>
  <si>
    <t>9.1.1.09.01.001.024</t>
  </si>
  <si>
    <t>buen uso del anticipo.-encalda chamba da</t>
  </si>
  <si>
    <t>9.1.1.09.01.001.052</t>
  </si>
  <si>
    <t>buen uso anticipo- coloma erazo william</t>
  </si>
  <si>
    <t>9.1.1.09.01.001.062</t>
  </si>
  <si>
    <t>buen uso del anticipo - erazo fiallo lui</t>
  </si>
  <si>
    <t>9.1.1.09.01.001.063</t>
  </si>
  <si>
    <t>buen uso del anticipo - cueva oviedo ces</t>
  </si>
  <si>
    <t>9.1.1.09.01.001.066</t>
  </si>
  <si>
    <t>buen uso del anticipo - vallejo cordova</t>
  </si>
  <si>
    <t>9.1.1.09.01.001.067</t>
  </si>
  <si>
    <t>buen uso del anticipo .- sarango sanchez</t>
  </si>
  <si>
    <t>9.1.1.09.01.001.068</t>
  </si>
  <si>
    <t>buen uso del anticipo - rodriguez ojeda</t>
  </si>
  <si>
    <t>9.1.1.09.01.001.069</t>
  </si>
  <si>
    <t>buen uso del anticipo - alverca prieto a</t>
  </si>
  <si>
    <t>9.1.1.09.01.001.070</t>
  </si>
  <si>
    <t>buen uso del anticipo- rosillo jimenez a</t>
  </si>
  <si>
    <t>Página 10 de 13</t>
  </si>
  <si>
    <t>9.1.1.09.01.001.071</t>
  </si>
  <si>
    <t>buen uso del anticipo - automekano cia l</t>
  </si>
  <si>
    <t>9.1.1.09.01.001.072</t>
  </si>
  <si>
    <t>buen uso del anticipo - encalada correa</t>
  </si>
  <si>
    <t>9.1.1.09.01.001.073</t>
  </si>
  <si>
    <t>buen uso del anticipo - palcios andrade</t>
  </si>
  <si>
    <t>9.1.1.09.01.001.074</t>
  </si>
  <si>
    <t>buen uso del anticipo - ramos ludeña mar</t>
  </si>
  <si>
    <t>9.1.1.09.01.001.075</t>
  </si>
  <si>
    <t>buen uso del anticipo - vallejo carrasco</t>
  </si>
  <si>
    <t>9.1.1.09.01.001.076</t>
  </si>
  <si>
    <t>buen uso de anticipo - consorcio calvas</t>
  </si>
  <si>
    <t>9.1.1.09.01.001.077</t>
  </si>
  <si>
    <t>Buen Uso Del Anticipo-Muñoz Gonzalez Dav</t>
  </si>
  <si>
    <t>9.1.1.09.01.001.078</t>
  </si>
  <si>
    <t>buen uso del anticipo construingenium ci</t>
  </si>
  <si>
    <t>9.1.1.09.01.001.079</t>
  </si>
  <si>
    <t>buen uso del anticipo vintimilla ulloa c</t>
  </si>
  <si>
    <t>9.1.1.09.01.001.081</t>
  </si>
  <si>
    <t>buen uso del anticipo- parque la nube</t>
  </si>
  <si>
    <t>9.1.1.09.01.001.082</t>
  </si>
  <si>
    <t>Buen Uso Del Anticipo - Industrias Tecno</t>
  </si>
  <si>
    <t>9.1.1.09.01.002.003</t>
  </si>
  <si>
    <t>fiel cumplimiento contrato - maldonado q</t>
  </si>
  <si>
    <t>9.1.1.09.01.002.006</t>
  </si>
  <si>
    <t>fiel cumplimiento contrato - jimenez tor</t>
  </si>
  <si>
    <t>9.1.1.09.01.002.014</t>
  </si>
  <si>
    <t>fiel cumplimiento de contrato - iasa</t>
  </si>
  <si>
    <t>9.1.1.09.01.002.018</t>
  </si>
  <si>
    <t>fiel cumplimiento contrato - constructor</t>
  </si>
  <si>
    <t>9.1.1.09.01.002.020</t>
  </si>
  <si>
    <t>fiel cumplimiento de contrato - cueva mo</t>
  </si>
  <si>
    <t>9.1.1.09.01.002.033</t>
  </si>
  <si>
    <t>fiel cumplimiento contrato - cueva torre</t>
  </si>
  <si>
    <t>9.1.1.09.01.002.035</t>
  </si>
  <si>
    <t>fiel cumplimiento contrato- coloma erazo</t>
  </si>
  <si>
    <t>9.1.1.09.01.002.040</t>
  </si>
  <si>
    <t>fiel cumplimiento de contrato - erazo fi</t>
  </si>
  <si>
    <t>9.1.1.09.01.002.041</t>
  </si>
  <si>
    <t>fiel cumplimiento de contrato - rodrigue</t>
  </si>
  <si>
    <t>9.1.1.09.01.002.042</t>
  </si>
  <si>
    <t>fiel cumplimiento contrato - alverca pri</t>
  </si>
  <si>
    <t>9.1.1.09.01.002.043</t>
  </si>
  <si>
    <t>fiel cumplimiento contrato - sarango san</t>
  </si>
  <si>
    <t>9.1.1.09.01.002.044</t>
  </si>
  <si>
    <t>fiel cumplimiento de contrato - consorci</t>
  </si>
  <si>
    <t>9.1.1.09.01.002.045</t>
  </si>
  <si>
    <t>fiel cumplimiento de contrato- vallejo c</t>
  </si>
  <si>
    <t>9.1.1.09.01.002.046</t>
  </si>
  <si>
    <t>Fiel Cumplimiento De Contrato - Muñoz Go</t>
  </si>
  <si>
    <t>9.1.1.09.01.002.047</t>
  </si>
  <si>
    <t>fiel cumplimiento construingenium cia lt</t>
  </si>
  <si>
    <t>9.1.1.09.01.002.048</t>
  </si>
  <si>
    <t>Fiel Cumplimiento Vintimilla Ulloa Crist</t>
  </si>
  <si>
    <t>9.1.1.09.01.002.049</t>
  </si>
  <si>
    <t>Fiel Cumplimiento-Parque La Nube</t>
  </si>
  <si>
    <t>9.1.1.09.01.002.050</t>
  </si>
  <si>
    <t>Fiel Cumplimiento Del Contrato - Idustri</t>
  </si>
  <si>
    <t>Página 11 de 13</t>
  </si>
  <si>
    <t>9.1.1.09.01.004</t>
  </si>
  <si>
    <t>9.1.1.09.80</t>
  </si>
  <si>
    <t>concytec compañia limitada</t>
  </si>
  <si>
    <t>9.1.1.13.04</t>
  </si>
  <si>
    <t>maquinaria y equipo</t>
  </si>
  <si>
    <t>9.1.1.17.03</t>
  </si>
  <si>
    <t>9.1.1.17.04</t>
  </si>
  <si>
    <t>9.1.1.17.06</t>
  </si>
  <si>
    <t>9.1.1.17.07</t>
  </si>
  <si>
    <t>equipos y paquetes informaticos</t>
  </si>
  <si>
    <t>9.1.1.17.08</t>
  </si>
  <si>
    <t>bienes artisticos y culturales</t>
  </si>
  <si>
    <t>9.1.1.17.09</t>
  </si>
  <si>
    <t>libros y colecciones</t>
  </si>
  <si>
    <t>9.1.1.17.11</t>
  </si>
  <si>
    <t>9.1.1.19.01</t>
  </si>
  <si>
    <t>otros activos contingentes recuperacion</t>
  </si>
  <si>
    <t>9.1.1.23.01</t>
  </si>
  <si>
    <t>predio urbno vencida</t>
  </si>
  <si>
    <t>9.1.1.23.02</t>
  </si>
  <si>
    <t>10% solares no edificados vencida</t>
  </si>
  <si>
    <t>9.1.1.23.03</t>
  </si>
  <si>
    <t>predios rurales vencida</t>
  </si>
  <si>
    <t>9.1.1.23.04</t>
  </si>
  <si>
    <t>activos totales vencida</t>
  </si>
  <si>
    <t>9.1.1.23.06</t>
  </si>
  <si>
    <t>10% espectaculos deportivos vencida</t>
  </si>
  <si>
    <t>9.1.1.23.07</t>
  </si>
  <si>
    <t>ocupaciòn via publica vencida</t>
  </si>
  <si>
    <t>9.1.1.23.08</t>
  </si>
  <si>
    <t>ocupacion via publica  horchata vencida</t>
  </si>
  <si>
    <t>9.1.1.23.09</t>
  </si>
  <si>
    <t>procesamiento predio urbano vencida</t>
  </si>
  <si>
    <t>9.1.1.23.10</t>
  </si>
  <si>
    <t>procesamiento predio rustico vencida</t>
  </si>
  <si>
    <t>9.1.1.23.11</t>
  </si>
  <si>
    <t>pregistro de inquilinato vencida</t>
  </si>
  <si>
    <t>9.1.1.23.12</t>
  </si>
  <si>
    <t>patente anual</t>
  </si>
  <si>
    <t>9.1.1.23.13</t>
  </si>
  <si>
    <t>servicio integral de residuos solidos  v</t>
  </si>
  <si>
    <t>9.1.1.23.14</t>
  </si>
  <si>
    <t>arrendamiento de locales municipales ven</t>
  </si>
  <si>
    <t>9.1.1.23.15</t>
  </si>
  <si>
    <t>arrendamiento de puestos en el mercado v</t>
  </si>
  <si>
    <t>9.1.1.23.16</t>
  </si>
  <si>
    <t>arrendamiento de sitios en el terminal v</t>
  </si>
  <si>
    <t>9.1.1.23.19</t>
  </si>
  <si>
    <t>seguridad ciudadana predio urbano vencid</t>
  </si>
  <si>
    <t>9.1.1.23.20</t>
  </si>
  <si>
    <t>predio urbano actual</t>
  </si>
  <si>
    <t>9.1.1.23.21</t>
  </si>
  <si>
    <t>10% solares no edificados actual</t>
  </si>
  <si>
    <t>Página 12 de 13</t>
  </si>
  <si>
    <t>9.1.1.23.22</t>
  </si>
  <si>
    <t>procesamiento automatico predio urbano a</t>
  </si>
  <si>
    <t>9.1.1.23.23</t>
  </si>
  <si>
    <t>seguridad ciudadana patente actual</t>
  </si>
  <si>
    <t>9.1.1.23.24</t>
  </si>
  <si>
    <t>seguridad ciudadana  rodaje actual</t>
  </si>
  <si>
    <t>9.1.1.23.25</t>
  </si>
  <si>
    <t>predio rustico actual</t>
  </si>
  <si>
    <t>9.1.1.23.26</t>
  </si>
  <si>
    <t>procesamiento automatico predio rustico</t>
  </si>
  <si>
    <t>9.1.1.23.28</t>
  </si>
  <si>
    <t>27% espectaculos publicos actual</t>
  </si>
  <si>
    <t>9.1.1.23.29</t>
  </si>
  <si>
    <t>10% espectaculos deportivos actual</t>
  </si>
  <si>
    <t>9.1.1.23.31</t>
  </si>
  <si>
    <t>ocupacion via publica actual</t>
  </si>
  <si>
    <t>9.1.1.23.33</t>
  </si>
  <si>
    <t>registro de inquilinato actual</t>
  </si>
  <si>
    <t>9.1.1.23.34</t>
  </si>
  <si>
    <t>patente anual para desarrollo actual</t>
  </si>
  <si>
    <t>9.1.1.23.35</t>
  </si>
  <si>
    <t>servicio integral de residuos solidos ac</t>
  </si>
  <si>
    <t>9.1.1.23.36</t>
  </si>
  <si>
    <t>arrendamiento de locales comerciales act</t>
  </si>
  <si>
    <t>9.1.1.23.37</t>
  </si>
  <si>
    <t>arrendamientos de puestos en el mercado</t>
  </si>
  <si>
    <t>9.1.1.23.38</t>
  </si>
  <si>
    <t>arrendamientos y sitios en el terminal t</t>
  </si>
  <si>
    <t>9.1.1.23.41</t>
  </si>
  <si>
    <t>seguridad ciudadana predio urbano actual</t>
  </si>
  <si>
    <t>9.1.1.23.42</t>
  </si>
  <si>
    <t>seguridad ciudadana patente vencida</t>
  </si>
  <si>
    <t>9.1.1.23.43</t>
  </si>
  <si>
    <t>regeneracion urbana recuperacion de adoq</t>
  </si>
  <si>
    <t>9.1.1.23.44</t>
  </si>
  <si>
    <t>100% cuerpo de bomberos predio urbano ac</t>
  </si>
  <si>
    <t>9.1.1.23.45</t>
  </si>
  <si>
    <t>100% cuerpo de bomberos predio rustico a</t>
  </si>
  <si>
    <t>9.1.1.23.46</t>
  </si>
  <si>
    <t>multas por infracciones a las disposicio</t>
  </si>
  <si>
    <t>9.1.1.23.47</t>
  </si>
  <si>
    <t>90% cuerpo de bomberos predio urbano ven</t>
  </si>
  <si>
    <t>9.1.1.23.48</t>
  </si>
  <si>
    <t>90% cuerpo de bomberos predio rustico ve</t>
  </si>
  <si>
    <t>9.1.1.23.49</t>
  </si>
  <si>
    <t>9.1.1.23.50</t>
  </si>
  <si>
    <t>seguridad ciudadana basura actual</t>
  </si>
  <si>
    <t>9.1.1.23.51</t>
  </si>
  <si>
    <t>recuperacion de adoquinado actual</t>
  </si>
  <si>
    <t>9.1.1.23.52</t>
  </si>
  <si>
    <t>repavimentacion urbana</t>
  </si>
  <si>
    <t>9.1.1.23.53</t>
  </si>
  <si>
    <t>2-3 x mil profesores urbano</t>
  </si>
  <si>
    <t>9.1.1.23.54</t>
  </si>
  <si>
    <t>6% bonificacion profesores urbano</t>
  </si>
  <si>
    <t>9.1.1.23.55</t>
  </si>
  <si>
    <t>2x1000 medicina educacion urbano</t>
  </si>
  <si>
    <t>Página 13 de 13</t>
  </si>
  <si>
    <t>9.1.1.23.56</t>
  </si>
  <si>
    <t>5% salud pecuaria rural</t>
  </si>
  <si>
    <t>9.1.1.23.57</t>
  </si>
  <si>
    <t>5% impuesto municipal rural</t>
  </si>
  <si>
    <t>9.1.1.23.58</t>
  </si>
  <si>
    <t>1% educacion rural</t>
  </si>
  <si>
    <t>9.1.1.23.59</t>
  </si>
  <si>
    <t>seguridad ciudadana basura vencida</t>
  </si>
  <si>
    <t>9.1.1.23.60</t>
  </si>
  <si>
    <t>seguridad ciudadana de rodaje vencida</t>
  </si>
  <si>
    <t>9.2.1.07</t>
  </si>
  <si>
    <t>emisin de especies valoradas</t>
  </si>
  <si>
    <t>9.2.1.09</t>
  </si>
  <si>
    <t>responsabilidad por garantias en valores</t>
  </si>
  <si>
    <t>9.2.1.13</t>
  </si>
  <si>
    <t>responsabilidad por bienes recibidos en</t>
  </si>
  <si>
    <t>9.2.1.17</t>
  </si>
  <si>
    <t>responsabilidad por bienes no depreciabl</t>
  </si>
  <si>
    <t>9.2.1.19</t>
  </si>
  <si>
    <t>responsabilidad por otros activos contin</t>
  </si>
  <si>
    <t>9.2.1.23.01</t>
  </si>
  <si>
    <t>emision de titulus vencida</t>
  </si>
  <si>
    <t>9.2.1.23.02</t>
  </si>
  <si>
    <t>emision de titulos actual</t>
  </si>
  <si>
    <t>TOTAL ACTIVO =</t>
  </si>
  <si>
    <t>TOTAL PASIVO Y PATRIMONIO =</t>
  </si>
  <si>
    <t xml:space="preserve">MÁXIMA AUTORIDAD
</t>
  </si>
  <si>
    <t>DIRECTOR(A) FINANCIERO(A) 
JEFE(A) FINANCIERO(A)</t>
  </si>
  <si>
    <t>JEFE(A) DE CONTABILIDAD</t>
  </si>
  <si>
    <t>ESTADO DE SITUACION FINANCIERA</t>
  </si>
  <si>
    <t>Página 1 de 2</t>
  </si>
  <si>
    <t>Activo Corriente</t>
  </si>
  <si>
    <t>OPERACIONALES</t>
  </si>
  <si>
    <t>EFECTIVO Y EQUIVALENTE DE EFECTIVO</t>
  </si>
  <si>
    <t>1.1.2</t>
  </si>
  <si>
    <t>ANTICIPOS DE FONDOS</t>
  </si>
  <si>
    <t>1.2</t>
  </si>
  <si>
    <t>INVERSIONES FINANCIERAS</t>
  </si>
  <si>
    <t>1.2.2</t>
  </si>
  <si>
    <t>INVERSIONES PERMANENTES EN TITULOS Y VALORES</t>
  </si>
  <si>
    <t>1.2.4</t>
  </si>
  <si>
    <t>DEUDORES FINANCIEROS</t>
  </si>
  <si>
    <t>1.3</t>
  </si>
  <si>
    <t xml:space="preserve">INVERSIONES PARA CONSUMO, PRODUCCION Y </t>
  </si>
  <si>
    <t>Activo Fijo</t>
  </si>
  <si>
    <t>1.4</t>
  </si>
  <si>
    <t>PROPIEDAD PLANTA Y EQUIPO</t>
  </si>
  <si>
    <t>Activo Inversiones Proyectos y Programas</t>
  </si>
  <si>
    <t>1.5</t>
  </si>
  <si>
    <t>INVERSIONES EN OBRAS EN  PROYECTOS Y PROGRAMAS</t>
  </si>
  <si>
    <t>1.5.1</t>
  </si>
  <si>
    <t>INVERSIONES EN OBRAS EN PROCESO</t>
  </si>
  <si>
    <t>1.5.2</t>
  </si>
  <si>
    <t>INVERSIONES EN PROGRAMAS EN EJECUCIN</t>
  </si>
  <si>
    <t>Activo Largo Plazo</t>
  </si>
  <si>
    <t>Activo Otros</t>
  </si>
  <si>
    <t>1.3.1</t>
  </si>
  <si>
    <t>INVENTARIOS  PARA CONSUMO CORRIENTE</t>
  </si>
  <si>
    <t>2.2.4.85</t>
  </si>
  <si>
    <t xml:space="preserve">CUENTAS POR PAGAR AÑO ANTERIOR.-IMPUESTO AL VALOR </t>
  </si>
  <si>
    <t>Pasivo Corriente</t>
  </si>
  <si>
    <t>DEUDA FLOTANTE</t>
  </si>
  <si>
    <t>DEPOSITOS Y FONDOS DE TERCEROS</t>
  </si>
  <si>
    <t>2.2</t>
  </si>
  <si>
    <t>FINANCIAMIENTO</t>
  </si>
  <si>
    <t>2.2.3</t>
  </si>
  <si>
    <t>EMPRESTITOS</t>
  </si>
  <si>
    <t>2.2.4</t>
  </si>
  <si>
    <t>FINANCIEROS</t>
  </si>
  <si>
    <t>Pasivo Largo Plazo</t>
  </si>
  <si>
    <t>Pasivo Otros</t>
  </si>
  <si>
    <t>PATRIMONIO ACUMULADO</t>
  </si>
  <si>
    <t>PATRIMONIO PUBLICO</t>
  </si>
  <si>
    <t>Página 1 de 15</t>
  </si>
  <si>
    <t>1.1.2.01.03.001.014</t>
  </si>
  <si>
    <t>rivas loaiza richard jose</t>
  </si>
  <si>
    <t>1.1.2.01.03.001.017</t>
  </si>
  <si>
    <t>sarango torres fausto rene</t>
  </si>
  <si>
    <t>1.1.2.01.03.001.018</t>
  </si>
  <si>
    <t>cueva jimenez jorge ricardo</t>
  </si>
  <si>
    <t>1.1.2.01.03.001.034</t>
  </si>
  <si>
    <t>agila lapo alex fernando</t>
  </si>
  <si>
    <t>1.1.2.01.03.001.041</t>
  </si>
  <si>
    <t>jimenez carrillo gabriela</t>
  </si>
  <si>
    <t>abarca aldean alexandra</t>
  </si>
  <si>
    <t>dominguez sotomayor maria cristina</t>
  </si>
  <si>
    <t>carrion ludeña efren victoriano</t>
  </si>
  <si>
    <t>torres molina lady magaly</t>
  </si>
  <si>
    <t>1.1.2.01.03.001.083</t>
  </si>
  <si>
    <t>Merino Aguirre Luis Fernando</t>
  </si>
  <si>
    <t>1.1.2.01.03.001.084</t>
  </si>
  <si>
    <t>Aguirre Saavedra Sandra Nataly</t>
  </si>
  <si>
    <t>1.1.2.01.03.002.064</t>
  </si>
  <si>
    <t>rodriguez ontaneda afranito nicanor</t>
  </si>
  <si>
    <t>1.1.2.01.03.002.122</t>
  </si>
  <si>
    <t>Pardo Ramos Cosme Jose - 1103366553</t>
  </si>
  <si>
    <t>1.1.2.01.03.003.001</t>
  </si>
  <si>
    <t>quezada olmedo mario agustin</t>
  </si>
  <si>
    <t>1.1.2.01.03.003.030</t>
  </si>
  <si>
    <t>montero torres maritza mercedes</t>
  </si>
  <si>
    <t>1.1.2.01.03.003.083</t>
  </si>
  <si>
    <t>gonzález roa jonathan david - 1105339038</t>
  </si>
  <si>
    <t>1.1.2.01.03.003.085</t>
  </si>
  <si>
    <t>Salazar Romero Katy Maribel</t>
  </si>
  <si>
    <t>Página 2 de 15</t>
  </si>
  <si>
    <t>1.1.2.01.03.003.088</t>
  </si>
  <si>
    <t>1.1.2.01.03.003.104</t>
  </si>
  <si>
    <t>cabrera peralta edisson javier</t>
  </si>
  <si>
    <t>1.1.2.01.03.003.119</t>
  </si>
  <si>
    <t>garcia gutierrez julian augusto</t>
  </si>
  <si>
    <t>1.1.2.01.03.003.124</t>
  </si>
  <si>
    <t>guayanay huaman ronald andres</t>
  </si>
  <si>
    <t>vicente silva carlos</t>
  </si>
  <si>
    <t>1.1.2.15.03.021</t>
  </si>
  <si>
    <t>Zurita Aguirre Jorge Gonzalo</t>
  </si>
  <si>
    <t>1.1.2.22.01.002</t>
  </si>
  <si>
    <t>Multa Sri</t>
  </si>
  <si>
    <t>1.1.2.45.01.002</t>
  </si>
  <si>
    <t>Gasolina - Empresa Publica De Hidrocarbu</t>
  </si>
  <si>
    <t>Página 3 de 15</t>
  </si>
  <si>
    <t>bravo chuquimarca andrea magali</t>
  </si>
  <si>
    <t>intereses por juicio del sr,cordero sara</t>
  </si>
  <si>
    <t>1.1.2.50.01.044</t>
  </si>
  <si>
    <t>Declaración De Sustitutiva Sri. 2020</t>
  </si>
  <si>
    <t>Página 4 de 15</t>
  </si>
  <si>
    <t>nota de credito pago boveda</t>
  </si>
  <si>
    <t>1.2.4.83.81</t>
  </si>
  <si>
    <t>iva pagado al sri</t>
  </si>
  <si>
    <t>anticipo i.a.s.a.</t>
  </si>
  <si>
    <t>1.2.4.97.08.001</t>
  </si>
  <si>
    <t>parque la nube</t>
  </si>
  <si>
    <t>1.2.4.97.08.002</t>
  </si>
  <si>
    <t>industrias tecnológicas alvarez intal ci</t>
  </si>
  <si>
    <t>1.2.4.97.08.003</t>
  </si>
  <si>
    <t>consorcio calvas</t>
  </si>
  <si>
    <t>1.2.4.97.08.004</t>
  </si>
  <si>
    <t>construingenium cia. ltda</t>
  </si>
  <si>
    <t>1.2.4.97.08.005</t>
  </si>
  <si>
    <t>vintimilla ulloa cristian arturo</t>
  </si>
  <si>
    <t>1.2.4.97.08.006</t>
  </si>
  <si>
    <t>muñoz gonzalez david eduardo</t>
  </si>
  <si>
    <t>1.2.4.97.08.007</t>
  </si>
  <si>
    <t>ordoñez ivan</t>
  </si>
  <si>
    <t>1.2.4.97.08.008</t>
  </si>
  <si>
    <t>coloma willan</t>
  </si>
  <si>
    <t>1.2.4.97.08.009</t>
  </si>
  <si>
    <t>fierro benavides cisneros</t>
  </si>
  <si>
    <t>1.2.4.97.08.010</t>
  </si>
  <si>
    <t>garcia carrión luzmila</t>
  </si>
  <si>
    <t>1.2.4.97.08.011</t>
  </si>
  <si>
    <t>rodriguez franco</t>
  </si>
  <si>
    <t>1.2.4.97.08.012</t>
  </si>
  <si>
    <t>concytec cia ltda</t>
  </si>
  <si>
    <t>1.2.4.97.08.013</t>
  </si>
  <si>
    <t>pachacama aguilar maría</t>
  </si>
  <si>
    <t>1.2.4.97.08.014</t>
  </si>
  <si>
    <t>cueva moreno gustavo</t>
  </si>
  <si>
    <t>1.2.4.97.08.015</t>
  </si>
  <si>
    <t>erazo fiallo luis rodrigo</t>
  </si>
  <si>
    <t>1.2.4.97.08.016</t>
  </si>
  <si>
    <t>vallejo córdova césar luis</t>
  </si>
  <si>
    <t>1.2.4.97.08.017</t>
  </si>
  <si>
    <t>encalada chamba danny paúl</t>
  </si>
  <si>
    <t>1.2.4.97.08.018</t>
  </si>
  <si>
    <t>Fierro Cabrera Jose Alonso</t>
  </si>
  <si>
    <t>1.2.4.97.08.019</t>
  </si>
  <si>
    <t>Hidalgo Castillo Juanccarlos</t>
  </si>
  <si>
    <t>1.2.4.97.08.020</t>
  </si>
  <si>
    <t>Hydrogroup S.A.</t>
  </si>
  <si>
    <t>1.2.4.97.08.021</t>
  </si>
  <si>
    <t>Coronel Camacho Felix Mauricio</t>
  </si>
  <si>
    <t>Página 5 de 15</t>
  </si>
  <si>
    <t>1.2.4.97.08.022</t>
  </si>
  <si>
    <t>Consorcio Ro Calvas</t>
  </si>
  <si>
    <t>1.2.4.97.08.023</t>
  </si>
  <si>
    <t>Consorcio Jvr</t>
  </si>
  <si>
    <t>cobro de pliegos compras por el portal</t>
  </si>
  <si>
    <t>venta de especies formularios esecies va</t>
  </si>
  <si>
    <t>Página 6 de 15</t>
  </si>
  <si>
    <t>Página 7 de 15</t>
  </si>
  <si>
    <t>Página 8 de 15</t>
  </si>
  <si>
    <t>1.5.2.38.19</t>
  </si>
  <si>
    <t>inventarios de accesorios e insumos quím</t>
  </si>
  <si>
    <t>2.1.2.01.05.001</t>
  </si>
  <si>
    <t>retencion de impuesto a la renta 1%</t>
  </si>
  <si>
    <t>2.1.2.01.05.012</t>
  </si>
  <si>
    <t>Retención De Impuesto A La Renta 3%</t>
  </si>
  <si>
    <t>2.1.2.01.06.019</t>
  </si>
  <si>
    <t>cxp extencion de salud</t>
  </si>
  <si>
    <t>2.1.2.03.05</t>
  </si>
  <si>
    <t>sarango masache marco fredy</t>
  </si>
  <si>
    <t>Página 9 de 15</t>
  </si>
  <si>
    <t>2.1.2.03.07</t>
  </si>
  <si>
    <t>chiriboga salazar fanny raquel</t>
  </si>
  <si>
    <t>2.1.2.03.08.001</t>
  </si>
  <si>
    <t>Parque De La Nube</t>
  </si>
  <si>
    <t>2.1.2.03.08.002</t>
  </si>
  <si>
    <t>Construingenium Cia Ltda</t>
  </si>
  <si>
    <t>2.1.2.03.08.003</t>
  </si>
  <si>
    <t>Vallejo Cordova Cesar Luis</t>
  </si>
  <si>
    <t>2.1.2.03.08.004</t>
  </si>
  <si>
    <t>Transportes Remagos  S.A.</t>
  </si>
  <si>
    <t>2.1.2.03.08.005</t>
  </si>
  <si>
    <t>azanza tinoco rober augusto</t>
  </si>
  <si>
    <t>2.1.2.03.08.006</t>
  </si>
  <si>
    <t>Gad Pq. Utuana (Calvas)</t>
  </si>
  <si>
    <t>2.1.2.03.08.007</t>
  </si>
  <si>
    <t>Gad Pq. Colaisaca (Calvas)</t>
  </si>
  <si>
    <t>2.1.2.03.08.008</t>
  </si>
  <si>
    <t>Gad Pq. Sanguillin (Calvas)</t>
  </si>
  <si>
    <t>2.1.2.03.08.009</t>
  </si>
  <si>
    <t>Gad Pq. Lucero (Calvas)</t>
  </si>
  <si>
    <t>2.1.2.03.08.010</t>
  </si>
  <si>
    <t>Calva Cueva Luis Gustavo</t>
  </si>
  <si>
    <t>2.1.2.03.08.011</t>
  </si>
  <si>
    <t>Lluman Producciones Y Cariamanga Tv</t>
  </si>
  <si>
    <t>2.1.2.03.08.012</t>
  </si>
  <si>
    <t>Ojeda Merino Jorge Manuel</t>
  </si>
  <si>
    <t>2.1.2.03.08.013</t>
  </si>
  <si>
    <t>Consorcio Vial Ahuaca</t>
  </si>
  <si>
    <t>Página 10 de 15</t>
  </si>
  <si>
    <t>2.1.2.03.66</t>
  </si>
  <si>
    <t>multas por inobservancia de ordenanza /</t>
  </si>
  <si>
    <t>2.2.3.01.01.019</t>
  </si>
  <si>
    <t>prestamo 55898 construcción y fiscalizac</t>
  </si>
  <si>
    <t>2.2.4.85.86.001</t>
  </si>
  <si>
    <t>cxpp impuesto al valor agregado -factura</t>
  </si>
  <si>
    <t>Página 11 de 15</t>
  </si>
  <si>
    <t>certificados de no adeudar</t>
  </si>
  <si>
    <t>9.1.1.09.01.001.026</t>
  </si>
  <si>
    <t>buen uso del anticipo - fierro cabrera j</t>
  </si>
  <si>
    <t>buen uso del anticipo-muñoz gonzalez dav</t>
  </si>
  <si>
    <t>Página 12 de 15</t>
  </si>
  <si>
    <t>buen uso del anticipo - industrias tecno</t>
  </si>
  <si>
    <t>9.1.1.09.01.001.083</t>
  </si>
  <si>
    <t>buen uso del anticipo - ojeda merino jor</t>
  </si>
  <si>
    <t>9.1.1.09.01.001.084</t>
  </si>
  <si>
    <t>buen uso del anticipo hidalgo castillo j</t>
  </si>
  <si>
    <t>9.1.1.09.01.001.086</t>
  </si>
  <si>
    <t>Buen Uso Del Anticipo - Hydrogroup S.A.</t>
  </si>
  <si>
    <t>9.1.1.09.01.001.087</t>
  </si>
  <si>
    <t>Buen Uso Del Anticipo - Coronel Camacho</t>
  </si>
  <si>
    <t>9.1.1.09.01.001.089</t>
  </si>
  <si>
    <t>Buen Uso Del Anticipo - Consorcio Ro Cal</t>
  </si>
  <si>
    <t>9.1.1.09.01.001.090</t>
  </si>
  <si>
    <t>Buen Uso Del Anticipio - Consorcio Jvr</t>
  </si>
  <si>
    <t>fiel cumplimiento de contrato - muñoz go</t>
  </si>
  <si>
    <t>fiel cumplimiento vintimilla ulloa crist</t>
  </si>
  <si>
    <t>fiel cumplimiento-parque la nube</t>
  </si>
  <si>
    <t>fiel cumplimiento del contrato - idustri</t>
  </si>
  <si>
    <t>9.1.1.09.01.002.051</t>
  </si>
  <si>
    <t>fiel cumplimiento de contrato - ojeda me</t>
  </si>
  <si>
    <t>9.1.1.09.01.002.052</t>
  </si>
  <si>
    <t>fiel cumplimiento de contrato hidalgo ca</t>
  </si>
  <si>
    <t>Página 13 de 15</t>
  </si>
  <si>
    <t>9.1.1.09.01.002.053</t>
  </si>
  <si>
    <t>Fiel Cumplimiento De Contrato - Consorci</t>
  </si>
  <si>
    <t>9.1.1.09.01.002.054</t>
  </si>
  <si>
    <t>Fiel Cumplimiento Del Contrato - Consorc</t>
  </si>
  <si>
    <t>Página 14 de 15</t>
  </si>
  <si>
    <t>Página 15 de 15</t>
  </si>
  <si>
    <t>CEDULA PRESUPUESTARIA DE INGRESOS</t>
  </si>
  <si>
    <t>Página 1 de 1</t>
  </si>
  <si>
    <t>Desde:</t>
  </si>
  <si>
    <t>Tipo de Presupuesto :</t>
  </si>
  <si>
    <t>6</t>
  </si>
  <si>
    <t>Institución :</t>
  </si>
  <si>
    <t>839</t>
  </si>
  <si>
    <t xml:space="preserve">Unidad Ejecutora :
</t>
  </si>
  <si>
    <t>0000</t>
  </si>
  <si>
    <t>Asignación Inicial</t>
  </si>
  <si>
    <t>PARTIDA</t>
  </si>
  <si>
    <t>Reformas</t>
  </si>
  <si>
    <t>1</t>
  </si>
  <si>
    <t>INGRESOS CORRRIENTES</t>
  </si>
  <si>
    <t>2</t>
  </si>
  <si>
    <t>INGRESOS DE CAPITAL</t>
  </si>
  <si>
    <t>3</t>
  </si>
  <si>
    <t>INGRESOS DE FINANCIAMIENTO</t>
  </si>
  <si>
    <t>TOTALES :</t>
  </si>
  <si>
    <t>TOTAL ACUMULADO :</t>
  </si>
  <si>
    <t>Página 1 de 14</t>
  </si>
  <si>
    <t>1.1.01.02.01</t>
  </si>
  <si>
    <t>Impuesto A La Utilidad En La Compra De Predios Urbanos</t>
  </si>
  <si>
    <t>1.1.02.01.01</t>
  </si>
  <si>
    <t>Impuesto Sobre La Propiedad Urbana</t>
  </si>
  <si>
    <t>1.1.02.01.02</t>
  </si>
  <si>
    <t>10%  Adicional Solares No Edificados</t>
  </si>
  <si>
    <t>1.1.02.02.01</t>
  </si>
  <si>
    <t>Impuesto A Los Predios Rurales</t>
  </si>
  <si>
    <t>1.1.02.06.01</t>
  </si>
  <si>
    <t>Impuesto A Las Alcabalas</t>
  </si>
  <si>
    <t>1.1.02.07.01</t>
  </si>
  <si>
    <t>A Los Capitales En Giro 1.5 Por Mil</t>
  </si>
  <si>
    <t>1.1.03.12.01</t>
  </si>
  <si>
    <t>Espectaculos Publicos</t>
  </si>
  <si>
    <t>1.1.03.12.02</t>
  </si>
  <si>
    <t>10% Espectaculos Deportivos, Hipicos, Boxisticos</t>
  </si>
  <si>
    <t>1.1.07.08.02</t>
  </si>
  <si>
    <t>Desposte De Ganado (Rastro Menor)</t>
  </si>
  <si>
    <t>1.3.01.02.01</t>
  </si>
  <si>
    <t>Instalacion Y Control De La Publicidad Exterior</t>
  </si>
  <si>
    <t>1.3.01.03.01</t>
  </si>
  <si>
    <t>Ocupación De La Via Pública ( Mercaderias )</t>
  </si>
  <si>
    <t>1.3.01.03.02</t>
  </si>
  <si>
    <t>Ocupación De La Vía Pública Material Pétreo</t>
  </si>
  <si>
    <t>1.3.01.03.04</t>
  </si>
  <si>
    <t>Ocupación De La Vía Pública Puestos De Horchata</t>
  </si>
  <si>
    <t>1.3.01.03.05</t>
  </si>
  <si>
    <t>Ocupación De La Vía Pública Ferias Comerciales</t>
  </si>
  <si>
    <t>1.3.01.03.06</t>
  </si>
  <si>
    <t>Ocupaciín De La Vía Pública Ferias Libres</t>
  </si>
  <si>
    <t>1160000320001</t>
  </si>
  <si>
    <t>072687501-072687663</t>
  </si>
  <si>
    <t>info@gobiernocalvas.gob.ec</t>
  </si>
  <si>
    <t>GOBIERNO AUTONOMO DESCENTRALIZADO DE CANTON CALVAS</t>
  </si>
  <si>
    <t>1.3.01.03.07</t>
  </si>
  <si>
    <t>Ocupacion De La Via Publica Vehicular</t>
  </si>
  <si>
    <t>1.3.01.06.01</t>
  </si>
  <si>
    <t>Venta De Especies, Formularios, Papel Valorado</t>
  </si>
  <si>
    <t>1.3.01.06.02</t>
  </si>
  <si>
    <t>Especies Fiscales- Actas De Posesión</t>
  </si>
  <si>
    <t>1.3.01.06.03</t>
  </si>
  <si>
    <t>Especie Fiscales - Minutas</t>
  </si>
  <si>
    <t>1.3.01.06.04</t>
  </si>
  <si>
    <t>Tickets Pasajeros</t>
  </si>
  <si>
    <t>1.3.01.06.05</t>
  </si>
  <si>
    <t>Estacionamiento Y Salida De Buses</t>
  </si>
  <si>
    <t>1.3.01.06.06</t>
  </si>
  <si>
    <t>Ingresos De Taxis Y Camionetas</t>
  </si>
  <si>
    <t>1.3.01.06.07</t>
  </si>
  <si>
    <t>Especie De Alcabalas</t>
  </si>
  <si>
    <t>1.3.01.06.08</t>
  </si>
  <si>
    <t>Inscripcion De Grabamen</t>
  </si>
  <si>
    <t>1.3.01.06.09</t>
  </si>
  <si>
    <t>Levantamiento De Gravamen</t>
  </si>
  <si>
    <t>1.3.01.06.10</t>
  </si>
  <si>
    <t>Traspaso Dominio Vehicular</t>
  </si>
  <si>
    <t>1.3.01.06.11</t>
  </si>
  <si>
    <t>Resolucion-Adenda Por Habitacion</t>
  </si>
  <si>
    <t>1.3.01.06.12</t>
  </si>
  <si>
    <t>Resolucion-Adenda Por Deshabilitacion</t>
  </si>
  <si>
    <t>1.3.01.06.13</t>
  </si>
  <si>
    <t>Resolucion-Adenda Por Cambio De Socio</t>
  </si>
  <si>
    <t>1.3.01.06.14</t>
  </si>
  <si>
    <t>Resolucion-Adenda Por Cambio De Vehiculo</t>
  </si>
  <si>
    <t>1.3.01.06.15</t>
  </si>
  <si>
    <t>Resolucion-Adenda Por Cambio De Socio Y Vehiculo</t>
  </si>
  <si>
    <t>1.3.01.06.16</t>
  </si>
  <si>
    <t>Resolucion-Adenda Por Cambio De Socio Con Habitacion De Vehiculo</t>
  </si>
  <si>
    <t>1.3.01.06.17</t>
  </si>
  <si>
    <t>Reforma Estatutos</t>
  </si>
  <si>
    <t>1.3.01.06.18</t>
  </si>
  <si>
    <t>Desvinculacion-Adenda Socio Y/O Accionistas</t>
  </si>
  <si>
    <t>1.3.01.06.19</t>
  </si>
  <si>
    <t>Baja De Vehiculos /Reversion</t>
  </si>
  <si>
    <t>1.3.01.06.20</t>
  </si>
  <si>
    <t>Modificacion De Caracteristicas Del Vehiculo(Cambio De Color, Cambio O Baja De Motor Y Cambio Tipo/Clase).</t>
  </si>
  <si>
    <t>1.3.01.06.21</t>
  </si>
  <si>
    <t>Bloquieo Y Desbloqueo En El Sistema</t>
  </si>
  <si>
    <t>1.3.01.06.22</t>
  </si>
  <si>
    <t>Resolucion De Factibilidad (Constit.Judicial</t>
  </si>
  <si>
    <t>1.3.01.06.23</t>
  </si>
  <si>
    <t>Certificado Unico Vehicular  ( Cuv)</t>
  </si>
  <si>
    <t>1.3.01.06.24</t>
  </si>
  <si>
    <t>Certificado De Poseer Vehiculo ( Cvp )</t>
  </si>
  <si>
    <t>1.3.01.06.25</t>
  </si>
  <si>
    <t>Certificado Unico Vehicular ( Cuv)</t>
  </si>
  <si>
    <t>1.3.01.06.26</t>
  </si>
  <si>
    <t>Certificado De Poseer Vehiculo ( Cvp)</t>
  </si>
  <si>
    <t>1.3.01.07.02</t>
  </si>
  <si>
    <t>1.3.01.08.01</t>
  </si>
  <si>
    <t>Procesamiento Automatico Predio Urbano</t>
  </si>
  <si>
    <t>1.3.01.08.02</t>
  </si>
  <si>
    <t>Procesamiento Automatico Predio Rústico</t>
  </si>
  <si>
    <t>1.3.01.08.03</t>
  </si>
  <si>
    <t>Reavalúo De Predios Urbanos</t>
  </si>
  <si>
    <t>1.3.01.08.04</t>
  </si>
  <si>
    <t>Derechos De Ingreso Al Catastro</t>
  </si>
  <si>
    <t>1.3.01.08.05</t>
  </si>
  <si>
    <t>Derecho De Inspección</t>
  </si>
  <si>
    <t>1.3.01.08.06</t>
  </si>
  <si>
    <t>Seguridad Ciudadana</t>
  </si>
  <si>
    <t>1.3.01.08.07</t>
  </si>
  <si>
    <t>Excedentes De Terreno En Predio Urbano</t>
  </si>
  <si>
    <t>1.3.01.08.08</t>
  </si>
  <si>
    <t>Excedente De Terreno En Predio Rustico</t>
  </si>
  <si>
    <t>1.3.01.08.09</t>
  </si>
  <si>
    <t>Porcentaje De Areas Verdes Comunales Y De Vias (Ordenanza 17-05-2013 )</t>
  </si>
  <si>
    <t>1.3.01.08.10</t>
  </si>
  <si>
    <t>Porcentaje De Adjudicacion De Terrenos ( Titularizacion Administrativa )</t>
  </si>
  <si>
    <t>1.3.01.08.11</t>
  </si>
  <si>
    <t>Servicios Administrativos Urbano 1 Por Mil Del Avaluo Catastral</t>
  </si>
  <si>
    <t>1.3.01.08.12</t>
  </si>
  <si>
    <t>Servicios Administrativos Rurales 1 Por Mil Del Avaluo Catastral</t>
  </si>
  <si>
    <t>1.3.01.08.13</t>
  </si>
  <si>
    <t>Servicio Administrativo Inspeccion Urbano/Rural</t>
  </si>
  <si>
    <t>1.3.01.08.14</t>
  </si>
  <si>
    <t>Servicios Administrativos Rural Excedente/Diferencia</t>
  </si>
  <si>
    <t>1.3.01.08.18</t>
  </si>
  <si>
    <t>Servicios Administrativos, Inspección Urbano/Rural</t>
  </si>
  <si>
    <t>1.3.01.08.19</t>
  </si>
  <si>
    <t>Servicio Técnico, Asesoria, Revisión Y Aprobación De Planes De Contingencia Para Actos Publicos/Privados</t>
  </si>
  <si>
    <t>1.3.01.08.20</t>
  </si>
  <si>
    <t>1.3.01.08.21</t>
  </si>
  <si>
    <t>Especies Fiscales, Actas De Posesión</t>
  </si>
  <si>
    <t>1.3.01.08.22</t>
  </si>
  <si>
    <t>Especies Fiscales-Minutas</t>
  </si>
  <si>
    <t>1.3.01.08.23</t>
  </si>
  <si>
    <t>Ticket Pasajeros</t>
  </si>
  <si>
    <t>1.3.01.08.24</t>
  </si>
  <si>
    <t>1.3.01.08.25</t>
  </si>
  <si>
    <t>1.3.01.08.26</t>
  </si>
  <si>
    <t>1.3.01.08.27</t>
  </si>
  <si>
    <t>Inscripcion De Gravamen</t>
  </si>
  <si>
    <t>1.3.01.08.28</t>
  </si>
  <si>
    <t>1.3.01.08.29</t>
  </si>
  <si>
    <t>Traspaso De Dominio Vehicular</t>
  </si>
  <si>
    <t>1.3.01.08.30</t>
  </si>
  <si>
    <t>Resolucion Adenda Por Habilitacion</t>
  </si>
  <si>
    <t>1.3.01.08.31</t>
  </si>
  <si>
    <t>Resolucion Adenda Por Deshabilitacion</t>
  </si>
  <si>
    <t>1.3.01.08.32</t>
  </si>
  <si>
    <t>Resolucion Adenda Por Cambio De Socio</t>
  </si>
  <si>
    <t>1.3.01.08.33</t>
  </si>
  <si>
    <t>Resolucion Adenda Por Cambio De Vehiculo</t>
  </si>
  <si>
    <t>1.3.01.08.34</t>
  </si>
  <si>
    <t>Resolucion Adenda Por Cambio De Socio Y Vehiculo</t>
  </si>
  <si>
    <t>1.3.01.08.35</t>
  </si>
  <si>
    <t>Resolucion Adenda Por Cambio De Socio Con Habilitacion De Vehiculo</t>
  </si>
  <si>
    <t>1.3.01.08.36</t>
  </si>
  <si>
    <t>1.3.01.08.37</t>
  </si>
  <si>
    <t>Desvinculacion Adenda Socio Y/O Accionistas</t>
  </si>
  <si>
    <t>1.3.01.08.38</t>
  </si>
  <si>
    <t>Baja De Vehiculos/Reversion</t>
  </si>
  <si>
    <t>1.3.01.08.39</t>
  </si>
  <si>
    <t>Modificacion De Caracteristicas De Vehiculo/( Cambio De Color,Cambio O Baja De Motor Y Cambio Tipo/ Clase)</t>
  </si>
  <si>
    <t>1.3.01.08.40</t>
  </si>
  <si>
    <t>Bloqueo Y Desbloqueo En El Sistema</t>
  </si>
  <si>
    <t>1.3.01.08.41</t>
  </si>
  <si>
    <t>Resolucion De Factibilidad ( Constit,Judicial )</t>
  </si>
  <si>
    <t>1.3.01.08.42</t>
  </si>
  <si>
    <t>Certificado Unico Vehicular (Cuv )</t>
  </si>
  <si>
    <t>1.3.01.08.43</t>
  </si>
  <si>
    <t>Certificaco De Poseer Vehiculo (Cvp)</t>
  </si>
  <si>
    <t>1.3.01.08.44</t>
  </si>
  <si>
    <t>Certificado Unico Vehicular (Cuv)</t>
  </si>
  <si>
    <t>1.3.01.08.45</t>
  </si>
  <si>
    <t>1.3.01.09.01</t>
  </si>
  <si>
    <t>Rodaje De Vehículos Motorizados</t>
  </si>
  <si>
    <t>1.3.01.09.03</t>
  </si>
  <si>
    <t>Revision Tecnica Vehicular ( Livianos, Taxis, Busetas, Motos. )</t>
  </si>
  <si>
    <t>1.3.01.09.04</t>
  </si>
  <si>
    <t>Revision Vehicular ( Buses Pesados, Cabezales )</t>
  </si>
  <si>
    <t>1.3.01.10.02</t>
  </si>
  <si>
    <t>Entrada Y Salida De Productos Agricolas Y Animales ( Movilizacion )</t>
  </si>
  <si>
    <t>1.3.01.11.01</t>
  </si>
  <si>
    <t>Inscripción De Profesionales</t>
  </si>
  <si>
    <t>1.3.01.11.02</t>
  </si>
  <si>
    <t>Registro De Inquilinato</t>
  </si>
  <si>
    <t>1.3.01.11.03</t>
  </si>
  <si>
    <t>Registro De La Propiedad</t>
  </si>
  <si>
    <t>1.3.01.11.04</t>
  </si>
  <si>
    <t>Registro Mercantil</t>
  </si>
  <si>
    <t>1.3.01.11.05</t>
  </si>
  <si>
    <t>Duplicado De Matricula</t>
  </si>
  <si>
    <t>1.3.01.11.06</t>
  </si>
  <si>
    <t>Duplicado Sticker De Revision Vehicular</t>
  </si>
  <si>
    <t>1.3.01.12.01</t>
  </si>
  <si>
    <t>Patente Anual</t>
  </si>
  <si>
    <t>1.3.01.12.02</t>
  </si>
  <si>
    <t>Permiso De Funcionamiento De Los Locales Donde Se Expenden Bebidas Alcoholicas</t>
  </si>
  <si>
    <t>1.3.01.12.03</t>
  </si>
  <si>
    <t>Permiso De Operacion/ Renovacion</t>
  </si>
  <si>
    <t>1.3.01.12.04</t>
  </si>
  <si>
    <t>Contrato De Operacion / Renovacion</t>
  </si>
  <si>
    <t>1.3.01.12.05</t>
  </si>
  <si>
    <t>Incremento De Cupo</t>
  </si>
  <si>
    <t>1.3.01.14.01</t>
  </si>
  <si>
    <t>Control Veterinario E Inspeccin Sanitaria</t>
  </si>
  <si>
    <t>1.3.01.15.01</t>
  </si>
  <si>
    <t>Fiscalización De Contratistas ( 4% )</t>
  </si>
  <si>
    <t>1.3.01.16.01</t>
  </si>
  <si>
    <t>Recoleccin De Basura</t>
  </si>
  <si>
    <t>1.3.01.17.01</t>
  </si>
  <si>
    <t>Aferición De Pesas Y Medidas</t>
  </si>
  <si>
    <t>1.3.01.18.01</t>
  </si>
  <si>
    <t>Aprobacin De Planos</t>
  </si>
  <si>
    <t>1.3.01.18.02</t>
  </si>
  <si>
    <t>Linea De Fabrica</t>
  </si>
  <si>
    <t>1.3.01.31.01</t>
  </si>
  <si>
    <t>Contribucion Predial A Favor De Los Cuerpos De Bomberos</t>
  </si>
  <si>
    <t>1.3.01.99.01</t>
  </si>
  <si>
    <t>1.3.01.99.02</t>
  </si>
  <si>
    <t>1.3.01.99.03</t>
  </si>
  <si>
    <t>Excedente De Terreno En Predios Urbano</t>
  </si>
  <si>
    <t>1.3.01.99.04</t>
  </si>
  <si>
    <t>Excedentes De Terreno En Predio Rural</t>
  </si>
  <si>
    <t>1.3.01.99.05</t>
  </si>
  <si>
    <t>Porcentaje De Areas Verdes Comunales Y De Vías (Art. 14. Ordenanzas 17/05/13)</t>
  </si>
  <si>
    <t>1.3.04.07.01</t>
  </si>
  <si>
    <t>Repavimentación Urbana / Recuperación Adoquinamientos</t>
  </si>
  <si>
    <t>1.3.04.08.01</t>
  </si>
  <si>
    <t>Aceras Y Bordillos Y Cercas</t>
  </si>
  <si>
    <t>1.3.04.09.01</t>
  </si>
  <si>
    <t>Obras De Alcantarillado Y Canalizacion</t>
  </si>
  <si>
    <t>1.3.04.13.01</t>
  </si>
  <si>
    <t>Plazas, Parques Y Jardines ( Para Adoquinamiento )</t>
  </si>
  <si>
    <t>1.4.02.10.01</t>
  </si>
  <si>
    <t>Material De Construccion ( Tachos De Basura )</t>
  </si>
  <si>
    <t>1.4.02.99.01</t>
  </si>
  <si>
    <t>Otras Ventas De Productos Y Materiales ( Tachos De Basura )</t>
  </si>
  <si>
    <t>1.4.03.99.01</t>
  </si>
  <si>
    <t>Otros Servicios Tecnicos Y Especificos.</t>
  </si>
  <si>
    <t>1.4.04.01.03</t>
  </si>
  <si>
    <t>Venta De Humus</t>
  </si>
  <si>
    <t>1.7.01.99.01</t>
  </si>
  <si>
    <t>Intereses Bancarios Cuenta De Ingresos</t>
  </si>
  <si>
    <t>1.7.02.02.01</t>
  </si>
  <si>
    <t>Arrendamiento De Locales Municipales</t>
  </si>
  <si>
    <t>1.7.02.02.02</t>
  </si>
  <si>
    <t>Arrendamiento De Bóvedas Y Sitios En El Cementerio General</t>
  </si>
  <si>
    <t>1.7.02.02.03</t>
  </si>
  <si>
    <t>Cementerio</t>
  </si>
  <si>
    <t>1.7.02.02.04</t>
  </si>
  <si>
    <t>Arrendamiento De Nichos</t>
  </si>
  <si>
    <t>1.7.02.02.05</t>
  </si>
  <si>
    <t>Arrendamiento De Puestos En Los Mercados</t>
  </si>
  <si>
    <t>1.7.02.02.06</t>
  </si>
  <si>
    <t>Arrendamiento Y Sitios Terminal Terrestre</t>
  </si>
  <si>
    <t>1.7.02.02.07</t>
  </si>
  <si>
    <t>Arrendamiento Del Balneario El Lucero</t>
  </si>
  <si>
    <t>1.7.02.04.01</t>
  </si>
  <si>
    <t>Alquiler Del Tractor Arador</t>
  </si>
  <si>
    <t>1.7.02.04.02</t>
  </si>
  <si>
    <t>Alquiler De Tanquero Municipal</t>
  </si>
  <si>
    <t>1.7.02.04.03</t>
  </si>
  <si>
    <t>Alquiler De La Cama Baja</t>
  </si>
  <si>
    <t>1.7.02.04.04</t>
  </si>
  <si>
    <t>Alquiler De Camion Y Furgon Frigorifico Ganado Mayor (Res)</t>
  </si>
  <si>
    <t>1.7.02.04.05</t>
  </si>
  <si>
    <t>Alquiler De Camion Y Furgon Frigorifico Ganado Menor (Porcino,Caprino,Y Ovino )</t>
  </si>
  <si>
    <t>1.7.02.04.06</t>
  </si>
  <si>
    <t>Alquiler De Camion Y Furgon Frigorifico Transporte De Aves Y Cobayos Faenados</t>
  </si>
  <si>
    <t>1.7.03.01.01</t>
  </si>
  <si>
    <t>Intereses Por Mora En Obligaciones Tributarias</t>
  </si>
  <si>
    <t>1.7.03.02.01</t>
  </si>
  <si>
    <t>Multas Generadas En El Pago De Tributos</t>
  </si>
  <si>
    <t>1.7.04.01.04</t>
  </si>
  <si>
    <t>Multas Por Recargo En El Proceso Completo De Matriculacion Vehicular  Dentro De La Candelarizacion-Publicos</t>
  </si>
  <si>
    <t>1.7.04.01.05</t>
  </si>
  <si>
    <t>Multas Por Retraso A La Revision Semestral Vehicular Y/O Matriculacion  Dentro De La Candelarizacion-Publicos</t>
  </si>
  <si>
    <t>1.7.04.02.01</t>
  </si>
  <si>
    <t>Multas Por Infracciones A Las Disposiciones Tributarias</t>
  </si>
  <si>
    <t>1.7.04.04.01</t>
  </si>
  <si>
    <t>Multa A Contratistas Por Incumplimiento De Contratos</t>
  </si>
  <si>
    <t>1.7.04.99.01</t>
  </si>
  <si>
    <t>Multas No Tributarias No Especificas</t>
  </si>
  <si>
    <t>1.8.01.01.01</t>
  </si>
  <si>
    <t>Transferencias A Favor De Los Gads Por Concepto Del Modelo De Equidad Territorial (G. Corriente)</t>
  </si>
  <si>
    <t>1.8.06.01.01</t>
  </si>
  <si>
    <t>Transferencias A Favor De Los Gad Por Concepto De Modelo De Equidad Territorial ( Gastos Corrientes  )</t>
  </si>
  <si>
    <t>1.8.06.16.01</t>
  </si>
  <si>
    <t>Fondo De Descentralizacion Del 15% Del P. General Del Estado 2015</t>
  </si>
  <si>
    <t>1.8.06.43.01</t>
  </si>
  <si>
    <t>Compensacion Transito, Transporte Terrestre Y Seguridad Vial</t>
  </si>
  <si>
    <t>1.9.04.07.01</t>
  </si>
  <si>
    <t>Devoluciones De Disponibilidades</t>
  </si>
  <si>
    <t>1.9.04.07.02</t>
  </si>
  <si>
    <t>Reintegro De Valores Pagados Indebidamente</t>
  </si>
  <si>
    <t>1.9.04.07.03</t>
  </si>
  <si>
    <t>25% Del Iess Por Enfermedad</t>
  </si>
  <si>
    <t>1.9.04.99.01</t>
  </si>
  <si>
    <t>1.9.04.99.02</t>
  </si>
  <si>
    <t>1.9.04.99.03</t>
  </si>
  <si>
    <t>Ingreso Combustible</t>
  </si>
  <si>
    <t>1.9.04.99.04</t>
  </si>
  <si>
    <t>Ingresos Por Devolución De Pago De Pólizas</t>
  </si>
  <si>
    <t>2.4.01.04.01</t>
  </si>
  <si>
    <t>Venta De Maquinarias Y Equipos</t>
  </si>
  <si>
    <t>2.4.02.01.01</t>
  </si>
  <si>
    <t>Venta De Terrenos</t>
  </si>
  <si>
    <t>2.4.02.01.02</t>
  </si>
  <si>
    <t>Venta De Bóvedas En El Cementerio</t>
  </si>
  <si>
    <t>2.7.03.02</t>
  </si>
  <si>
    <t>Bonos Del Estado</t>
  </si>
  <si>
    <t>2.8.01.01.01</t>
  </si>
  <si>
    <t>Transferencias A Favor De Los Gads Por Concepto Del Modelo De Equidad Territorial (G. Inversión)</t>
  </si>
  <si>
    <t>2.8.01.01.02</t>
  </si>
  <si>
    <t>Transferencias Convenio Pe.07-11D06-09470 Entre Gadcc Y Mies Erradicación Trabajo Infantil</t>
  </si>
  <si>
    <t>2.8.01.01.03</t>
  </si>
  <si>
    <t>Transferencia Convenio Mies: Servicio De Personas Adultas Mayores</t>
  </si>
  <si>
    <t>2.8.01.01.04</t>
  </si>
  <si>
    <t>Transferencia Del Modelo De Equidad Año 2021</t>
  </si>
  <si>
    <t>2.8.01.01.05</t>
  </si>
  <si>
    <t>Transferencias Del Modelo De Equidad 2022</t>
  </si>
  <si>
    <t>2.8.01.02.01</t>
  </si>
  <si>
    <t>Transferencia Gobierno Provincial ( Para Coliceo Ciudad De Cmga Convenio Gpl-Gadcc</t>
  </si>
  <si>
    <t>2.8.01.04.01</t>
  </si>
  <si>
    <t>Transferencia De Fondos Por Convenio De Cooperacion Entre Ame-Gad Municipio Calvas</t>
  </si>
  <si>
    <t>2.8.01.04.03</t>
  </si>
  <si>
    <t>Transferencia Gobierno Provincial Convenio Cuinuma Gpl-Gadcc</t>
  </si>
  <si>
    <t>2.8.01.04.04</t>
  </si>
  <si>
    <t>Transferencia Gobierno Provincial (Ampliacion Manos Solidarias)</t>
  </si>
  <si>
    <t>2.8.01.06.01</t>
  </si>
  <si>
    <t xml:space="preserve">Asignacion No Reembol Bede Fim Modelo Hidraulico,Sectoriz,Y Progra De Reduccion De Aguas No </t>
  </si>
  <si>
    <t>2.8.01.06.02</t>
  </si>
  <si>
    <t xml:space="preserve">Asignacion No Reembolsable Bede Estudio Y Diseño Definitivo Del Sistema De Agua Potable Urbano Marginal Chile </t>
  </si>
  <si>
    <t>2.8.01.06.03</t>
  </si>
  <si>
    <t>Asignacion No Reembolsable Proyecto Arquitectonico Baño Del Inca</t>
  </si>
  <si>
    <t>2.8.01.06.04</t>
  </si>
  <si>
    <t xml:space="preserve">Estudio Para La Evaluacion,Diagnostico Y Diseño Definitivo Para El Alcantarillado Pluvial Del Embaulado Y Control De </t>
  </si>
  <si>
    <t>2.8.01.08.03</t>
  </si>
  <si>
    <t>Credito Bede Para Estudio De Catastro Rural ( Convenio-Sig-Tierras )</t>
  </si>
  <si>
    <t>2.8.01.08.04</t>
  </si>
  <si>
    <t>Asignacion No  Reembolsable Bede De Alcantarillado Sanitario Y Planta De Tratamiento 1Er Etapa</t>
  </si>
  <si>
    <t>2.8.01.08.05</t>
  </si>
  <si>
    <t xml:space="preserve">Transferencias Gobierno Provincial (Para Reconstruccion De La Calle Gral Moises Oliva De La Ciudad De Carimananga </t>
  </si>
  <si>
    <t>2.8.01.08.06</t>
  </si>
  <si>
    <t>Credito Bede Actualizacion Del Catastro Urbano</t>
  </si>
  <si>
    <t>2.8.01.08.07</t>
  </si>
  <si>
    <t>Transferencia Gobierno Provincial (Remodelacion, Adecuacion Del Edificio De Manos Solidarias)</t>
  </si>
  <si>
    <t>2.8.01.08.08</t>
  </si>
  <si>
    <t xml:space="preserve">Asignacion No Reembolsable-Fingad-Pavimento Rigido, Regeneracion De Aceras Y Bordillos Para Varias Calles De La </t>
  </si>
  <si>
    <t>2.8.02.04.02</t>
  </si>
  <si>
    <t>Donacion Impuesto A La Renta Años Anteriores</t>
  </si>
  <si>
    <t>2.8.03.02.01</t>
  </si>
  <si>
    <t>Fondos Del Plan Binacional (Alcantarillado Utuana)</t>
  </si>
  <si>
    <t>2.8.03.02.02</t>
  </si>
  <si>
    <t>Fonso De Asignacion Del Mies Para Proyectos Mies-Gad-Conv.</t>
  </si>
  <si>
    <t>2.8.04.08.03</t>
  </si>
  <si>
    <t>Fondo De Salvamento De Patrimonio Cultural</t>
  </si>
  <si>
    <t>2.8.04.99.01</t>
  </si>
  <si>
    <t>Proyecto Educación Inicial Convenio Municipio-Innfa</t>
  </si>
  <si>
    <t>2.8.06.01.01</t>
  </si>
  <si>
    <t>Transferencias A Favor De Los Gad Por Concepto De Modelo De Equidad Territorial  (Gastos De Inversion )</t>
  </si>
  <si>
    <t>2.8.06.16.01</t>
  </si>
  <si>
    <t>Ley De Descentralizacion Gob. Seccionales</t>
  </si>
  <si>
    <t>2.8.06.16.02</t>
  </si>
  <si>
    <t>Ley De Descentralizacion Gob. Seccionales 10%</t>
  </si>
  <si>
    <t>2.8.06.16.03</t>
  </si>
  <si>
    <t>Fondos Por Competencias Educativas</t>
  </si>
  <si>
    <t>2.8.06.54.01</t>
  </si>
  <si>
    <t>2.8.10.01</t>
  </si>
  <si>
    <t>Del Presupuesto General Del Estado A Gobiernos Autonomos Descentralizados Municipales ( Iva )</t>
  </si>
  <si>
    <t>2.8.10.02.01</t>
  </si>
  <si>
    <t>3.6.02.01.01</t>
  </si>
  <si>
    <t>Credito Bde "Centro De Faenamiento De Ganado Mayor Y Menor Del Canton Calvas Provincia De Loja</t>
  </si>
  <si>
    <t>3.6.02.01.02</t>
  </si>
  <si>
    <t>Credito Bde Para La Construccion Del Sistema De Agua De La Parroquia Chile</t>
  </si>
  <si>
    <t>3.6.02.01.03</t>
  </si>
  <si>
    <t>Alcantarillado Fluvial Y Redes De Agua Potable 1Ra Fase Calle Tulcan Quito Y Luis Clemente Soto</t>
  </si>
  <si>
    <t>3.6.02.01.04</t>
  </si>
  <si>
    <t>Cierre Tecnico De Botadero Y Construccion De La Celda Emergente Del Cantón Calvas, Prov. Loja.</t>
  </si>
  <si>
    <t>3.6.02.01.06</t>
  </si>
  <si>
    <t xml:space="preserve">Asignacion Reembolsable Bede Esrudios Y Diseños Definitivos Del Sistema De Agua Potable Urbano Marginal </t>
  </si>
  <si>
    <t>3.6.02.01.07</t>
  </si>
  <si>
    <t>Credito Bde Para Adecentamiento Arquitectonico Del Baño Del Inca</t>
  </si>
  <si>
    <t>3.7.01.01</t>
  </si>
  <si>
    <t>Saldo En Caja Bancos</t>
  </si>
  <si>
    <t>3.7.01.04</t>
  </si>
  <si>
    <t>De Préstamos</t>
  </si>
  <si>
    <t>3.7.01.99.01</t>
  </si>
  <si>
    <t>Saldo Caja-Bancos</t>
  </si>
  <si>
    <t>3.8.01.01.01</t>
  </si>
  <si>
    <t>Cartera Vencida</t>
  </si>
  <si>
    <t>3.8.01.01.02</t>
  </si>
  <si>
    <t>De Cuentas Por Cobrar (Iva)</t>
  </si>
  <si>
    <t>3.8.01.01.03</t>
  </si>
  <si>
    <t>Por Recuperacion De Fondos</t>
  </si>
  <si>
    <t>3.8.01.02.01</t>
  </si>
  <si>
    <t>Anticipos De Fondos A Personal</t>
  </si>
  <si>
    <t>3.8.01.03.01</t>
  </si>
  <si>
    <t>Anticipos A Personal Y Contratistas Años Anteriores</t>
  </si>
  <si>
    <t>3.8.01.07.01</t>
  </si>
  <si>
    <t>Anticipos Por Devengar De Ejercicios Años Anteriores De Gadcc Compra Bienes Y/O Servicios</t>
  </si>
  <si>
    <t>3.8.01.08.01</t>
  </si>
  <si>
    <t>De Anticipos Por Devengar De Ejercicios Anteriores Del Gads Y Empresas Publica Construccion De Obras</t>
  </si>
  <si>
    <t>CEDULA PRESUPUESTARIA DE GASTOS</t>
  </si>
  <si>
    <t>Unidad Ejecutora :</t>
  </si>
  <si>
    <t>Función :</t>
  </si>
  <si>
    <t>Denominación :</t>
  </si>
  <si>
    <t>Subprograma 1.- ADMINISTRACION GENERAL</t>
  </si>
  <si>
    <t>Denominación</t>
  </si>
  <si>
    <t>Compromiso</t>
  </si>
  <si>
    <t>5</t>
  </si>
  <si>
    <t>GASTOS CORRIENTES</t>
  </si>
  <si>
    <t>GASTOS DE CAPITAL</t>
  </si>
  <si>
    <t>Total Función :</t>
  </si>
  <si>
    <t>Página 1 de 37</t>
  </si>
  <si>
    <t>5.1.01.05</t>
  </si>
  <si>
    <t>5.1.01.06</t>
  </si>
  <si>
    <t>Salarios Unificados</t>
  </si>
  <si>
    <t>5.1.02.03</t>
  </si>
  <si>
    <t>Decimotercer Sueldo</t>
  </si>
  <si>
    <t>5.1.02.04</t>
  </si>
  <si>
    <t>Decimocuarto Sueldo</t>
  </si>
  <si>
    <t>5.1.03.04</t>
  </si>
  <si>
    <t>Compensacion Por Transporte</t>
  </si>
  <si>
    <t>5.1.03.06</t>
  </si>
  <si>
    <t>Alimentacion</t>
  </si>
  <si>
    <t>5.1.03.07</t>
  </si>
  <si>
    <t>Comisariato</t>
  </si>
  <si>
    <t>5.1.04.01</t>
  </si>
  <si>
    <t>Por Cargas Familiares</t>
  </si>
  <si>
    <t>5.1.04.08</t>
  </si>
  <si>
    <t>Subsidio De Antiguedad</t>
  </si>
  <si>
    <t>5.1.05.12</t>
  </si>
  <si>
    <t>Subrogacion</t>
  </si>
  <si>
    <t>5.1.05.13</t>
  </si>
  <si>
    <t>Encargos</t>
  </si>
  <si>
    <t>5.1.06.01</t>
  </si>
  <si>
    <t>Aporte Patronal</t>
  </si>
  <si>
    <t>5.1.06.02</t>
  </si>
  <si>
    <t>Fondo de Reserva</t>
  </si>
  <si>
    <t>5.1.07.02</t>
  </si>
  <si>
    <t>Supresión de Puesto</t>
  </si>
  <si>
    <t>5.1.07.07</t>
  </si>
  <si>
    <t>Compensacion Por Vacaciones No Gozadas Por Cesacion De Funciones</t>
  </si>
  <si>
    <t>5.1.07.11</t>
  </si>
  <si>
    <t>Indemnizaciones Laborales</t>
  </si>
  <si>
    <t>5.3.01.01</t>
  </si>
  <si>
    <t>Agua Potable</t>
  </si>
  <si>
    <t>5.3.01.04</t>
  </si>
  <si>
    <t>Energa Elctrica</t>
  </si>
  <si>
    <t xml:space="preserve">SUCRE 01-02 Y DANIEL OJEDA </t>
  </si>
  <si>
    <t>Página 2 de 37</t>
  </si>
  <si>
    <t>5.3.01.05</t>
  </si>
  <si>
    <t>Telecomunicaciones Y Servicio De Internet</t>
  </si>
  <si>
    <t>5.3.01.06</t>
  </si>
  <si>
    <t>Servicio de Correo</t>
  </si>
  <si>
    <t>5.3.02.02</t>
  </si>
  <si>
    <t>Fletes y Maniobras</t>
  </si>
  <si>
    <t>5.3.02.04</t>
  </si>
  <si>
    <t>Edicin, Impresin, Reproduccin y Publicaciones</t>
  </si>
  <si>
    <t>5.3.02.07</t>
  </si>
  <si>
    <t>Difusin, Informacin y Publicidad</t>
  </si>
  <si>
    <t>5.3.02.55</t>
  </si>
  <si>
    <t>Combustibles</t>
  </si>
  <si>
    <t>5.3.03.01</t>
  </si>
  <si>
    <t>Pasajes al Interior</t>
  </si>
  <si>
    <t>5.3.03.03</t>
  </si>
  <si>
    <t>Viticos y Subsistencias en el Interior</t>
  </si>
  <si>
    <t>5.3.04.03</t>
  </si>
  <si>
    <t>Mobiliarios</t>
  </si>
  <si>
    <t>5.3.04.04</t>
  </si>
  <si>
    <t>Maquinarias y Equipos</t>
  </si>
  <si>
    <t>5.3.04.05</t>
  </si>
  <si>
    <t>Vehculos</t>
  </si>
  <si>
    <t>5.3.06.01.01</t>
  </si>
  <si>
    <t>Çonsultoria De Recursos Humanos ( Diagnostico Y Capacitacion )</t>
  </si>
  <si>
    <t>5.3.06.06.01</t>
  </si>
  <si>
    <t>Honorarios Por Contratos Civiles De Servicios</t>
  </si>
  <si>
    <t>5.3.07.02</t>
  </si>
  <si>
    <t>Arrendamiento Y Licencias De Uso De Paquetes Informticos</t>
  </si>
  <si>
    <t>5.3.07.04</t>
  </si>
  <si>
    <t>Mantenimiento Y Reparacin De Equipos Y Sistemas Informticos</t>
  </si>
  <si>
    <t>5.3.08.02</t>
  </si>
  <si>
    <t>Vestuario, Lenceria Y Prendas de Proteccion y Carpas</t>
  </si>
  <si>
    <t>5.3.08.03</t>
  </si>
  <si>
    <t>Lubricantes</t>
  </si>
  <si>
    <t>5.3.08.04</t>
  </si>
  <si>
    <t>Materiales de Oficina</t>
  </si>
  <si>
    <t>Página 3 de 37</t>
  </si>
  <si>
    <t>5.3.08.05</t>
  </si>
  <si>
    <t>Materiales de Aseo</t>
  </si>
  <si>
    <t>5.3.08.07</t>
  </si>
  <si>
    <t>Material De Impresion Fotografia Reproduccion Y Publicaciones</t>
  </si>
  <si>
    <t>5.3.08.13</t>
  </si>
  <si>
    <t>Repuestos y Accesorios</t>
  </si>
  <si>
    <t>5.7.02.01</t>
  </si>
  <si>
    <t>Seguros</t>
  </si>
  <si>
    <t>5.7.02.06</t>
  </si>
  <si>
    <t xml:space="preserve">Costas judiciales,tramites notariales legalizacion de documentos y arreglos </t>
  </si>
  <si>
    <t>8.4.01.04</t>
  </si>
  <si>
    <t>8.4.01.07</t>
  </si>
  <si>
    <t>Equipos, Sistemas y Paquetes Informticos</t>
  </si>
  <si>
    <t>Página 4 de 37</t>
  </si>
  <si>
    <t>Subprograma 2.- Cuerpo Legislativo</t>
  </si>
  <si>
    <t>5.1.05.07</t>
  </si>
  <si>
    <t>Honorarios</t>
  </si>
  <si>
    <t>Fondo De Reserva</t>
  </si>
  <si>
    <t>Pasajes Al Interior</t>
  </si>
  <si>
    <t>Viticos Y Subsistencias En El Interior</t>
  </si>
  <si>
    <t>Maquinarias Y Equipos</t>
  </si>
  <si>
    <t>Materiales De Oficina</t>
  </si>
  <si>
    <t>Materiales De Aseo</t>
  </si>
  <si>
    <t>Página 5 de 37</t>
  </si>
  <si>
    <t>Página 6 de 37</t>
  </si>
  <si>
    <t>1.2.1</t>
  </si>
  <si>
    <t>Subprograma 2.- ADMINISTRACION FINANCIERA</t>
  </si>
  <si>
    <t>5.1.07.06</t>
  </si>
  <si>
    <t>Bemeficio Por Jubilacion</t>
  </si>
  <si>
    <t>5.3.06.03</t>
  </si>
  <si>
    <t>Servicio de Capacitacin</t>
  </si>
  <si>
    <t>5.3.07.01</t>
  </si>
  <si>
    <t xml:space="preserve">Desarrollo,Actualilzacion,Asistencia Tecnica Y Soporte De Sistemas </t>
  </si>
  <si>
    <t>Vestuario, Lenceria y Prendas de Protección</t>
  </si>
  <si>
    <t>Página 7 de 37</t>
  </si>
  <si>
    <t>Repuestos Y Accesorios</t>
  </si>
  <si>
    <t>5.6.01.06</t>
  </si>
  <si>
    <t>Descuentos, Comisiones y Otros Cargos en Ttulos y Valores</t>
  </si>
  <si>
    <t>5.7.02.03</t>
  </si>
  <si>
    <t>Comisiones Bancarias</t>
  </si>
  <si>
    <t>8.4.01.03</t>
  </si>
  <si>
    <t>8.4.01.11</t>
  </si>
  <si>
    <t>Partes Y Repuestos</t>
  </si>
  <si>
    <t>Página 8 de 37</t>
  </si>
  <si>
    <t>Subprograma 3.-JUSTICIA, POLICIA Y VIGILANCIA</t>
  </si>
  <si>
    <t>Compensacion por Vacaciones No Gozadas Por Cesacion De Funciones</t>
  </si>
  <si>
    <t>Vestuario, Lenceria Y Prendas De Protección Y Carpas</t>
  </si>
  <si>
    <t>7.3.02.55</t>
  </si>
  <si>
    <t>Página 9 de 37</t>
  </si>
  <si>
    <t>7.3.03.01</t>
  </si>
  <si>
    <t>7.3.03.03</t>
  </si>
  <si>
    <t>7.3.06.12</t>
  </si>
  <si>
    <t>Capacitación A Servidores Públicos</t>
  </si>
  <si>
    <t>7.3.08.02</t>
  </si>
  <si>
    <t>Vestuario, Lenceria Y Prendas de Proteccion Y Carpas</t>
  </si>
  <si>
    <t>7.3.08.03</t>
  </si>
  <si>
    <t>7.3.08.13</t>
  </si>
  <si>
    <t>Página 10 de 37</t>
  </si>
  <si>
    <t>2.1.1</t>
  </si>
  <si>
    <t>Subprograma 1.- EDUCACION Y CULTURA</t>
  </si>
  <si>
    <t>5.1.05.10</t>
  </si>
  <si>
    <t>Servicios Personales Por Contrato</t>
  </si>
  <si>
    <t>Supresión De Puesto</t>
  </si>
  <si>
    <t>Página 11 de 37</t>
  </si>
  <si>
    <t>7.1.07.07</t>
  </si>
  <si>
    <t>7.3.02.04</t>
  </si>
  <si>
    <t>Edicion De Imprenta Reproduccion Y Publicaciones</t>
  </si>
  <si>
    <t>7.3.02.05</t>
  </si>
  <si>
    <t xml:space="preserve">Espectaculos Culturales Y Sociales ( Fomento de las Artes y Cultura en el </t>
  </si>
  <si>
    <t>7.3.02.49.01</t>
  </si>
  <si>
    <t xml:space="preserve">Fortalecimiento Promocion Y Difusion De La Cultura En El Proyecto Jueves </t>
  </si>
  <si>
    <t>7.3.02.49.02</t>
  </si>
  <si>
    <t>Fortalecimiento Cultural Y Turistico Del Cantón Calvas</t>
  </si>
  <si>
    <t>7.3.02.49.03</t>
  </si>
  <si>
    <t>Fortalecimiento Del Deporte De Ciclismo En El Cantón Calvas</t>
  </si>
  <si>
    <t>7.3.04.02</t>
  </si>
  <si>
    <t xml:space="preserve">Edificios,Locales, Residencias y Cableado Estructural (mantenimiento </t>
  </si>
  <si>
    <t>7.3.04.04</t>
  </si>
  <si>
    <t>7.3.06.13.01</t>
  </si>
  <si>
    <t>Capacitacion A Los Prestadores De Servicios Turisticos</t>
  </si>
  <si>
    <t>7.3.08.04</t>
  </si>
  <si>
    <t>7.3.08.05</t>
  </si>
  <si>
    <t>7.3.08.11</t>
  </si>
  <si>
    <t xml:space="preserve">Insumos,Bienea,Materiales Y Suministros Para La  Construccin, </t>
  </si>
  <si>
    <t>Página 12 de 37</t>
  </si>
  <si>
    <t>7.3.08.19</t>
  </si>
  <si>
    <t>Adquisicion De Accesorios E Insumos Quimicos Y Organicos</t>
  </si>
  <si>
    <t>7.3.14.08</t>
  </si>
  <si>
    <t>Bienes Artísticos, Culturales, Bienes Deportivos y Símbolos Patrios</t>
  </si>
  <si>
    <t>7.8.01.04.05</t>
  </si>
  <si>
    <t>Centro De Desarrollo Social Del Gad De Calvas</t>
  </si>
  <si>
    <t>7.8.01.04.06</t>
  </si>
  <si>
    <t xml:space="preserve">Transferencia Para El Concejo Cantonal De Proteccion Integral De Derechos De </t>
  </si>
  <si>
    <t>7.8.01.04.07</t>
  </si>
  <si>
    <t>Transferencia Para El Cuerpo De Bomberos</t>
  </si>
  <si>
    <t>7.8.01.04.08</t>
  </si>
  <si>
    <t>Apoyo Al Deporte Del Cantón Calvas</t>
  </si>
  <si>
    <t>Página 13 de 37</t>
  </si>
  <si>
    <t>3.1.1</t>
  </si>
  <si>
    <t>Subprograma 1.-PLANIFICACION URBANA Y RURAL</t>
  </si>
  <si>
    <t>Página 14 de 37</t>
  </si>
  <si>
    <t>7.3.01.05</t>
  </si>
  <si>
    <t>Telecomunicaciones ( Pago Servicio De Internet Banda Ancha )</t>
  </si>
  <si>
    <t>7.3.02.03</t>
  </si>
  <si>
    <t>Almacenamiento, Embalaje, Envase Y Recarga De Extintores</t>
  </si>
  <si>
    <t>7.3.02.07</t>
  </si>
  <si>
    <t>Difusion Informacion Y Publicidad</t>
  </si>
  <si>
    <t>7.3.06.01.01</t>
  </si>
  <si>
    <t>Actualizacion del Plan de Desarrollo y Ordenamiento Territorial 2023-2027</t>
  </si>
  <si>
    <t>Vestuario, Lencera Y Prendas De Proteccin</t>
  </si>
  <si>
    <t>Página 15 de 37</t>
  </si>
  <si>
    <t>Página 16 de 37</t>
  </si>
  <si>
    <t>3.1.2</t>
  </si>
  <si>
    <t>Subprograma 2.-registrador De La Propiedad</t>
  </si>
  <si>
    <t xml:space="preserve">Edicin, Impresin, Reproduccin Y Publicaciones ( Incluye Rendiciòn De </t>
  </si>
  <si>
    <t>Página 17 de 37</t>
  </si>
  <si>
    <t>Vestuario, Lenceria Y Prendas De Protección</t>
  </si>
  <si>
    <t>5.8.01.02.01</t>
  </si>
  <si>
    <t>Remanentes DINARDAP</t>
  </si>
  <si>
    <t>Equipos, Sistemas Y Paquetes Informticos</t>
  </si>
  <si>
    <t>Página 18 de 37</t>
  </si>
  <si>
    <t>3.1.3</t>
  </si>
  <si>
    <t>Subprograma 3.- Terminal Terrestre</t>
  </si>
  <si>
    <t>7.1.01.06</t>
  </si>
  <si>
    <t>7.1.02.03</t>
  </si>
  <si>
    <t>Página 19 de 37</t>
  </si>
  <si>
    <t>7.1.02.04</t>
  </si>
  <si>
    <t>7.1.03.04</t>
  </si>
  <si>
    <t>7.1.03.06</t>
  </si>
  <si>
    <t>7.1.03.07</t>
  </si>
  <si>
    <t>Comisariaato</t>
  </si>
  <si>
    <t>7.1.04.01</t>
  </si>
  <si>
    <t>7.1.04.08</t>
  </si>
  <si>
    <t>7.1.06.01</t>
  </si>
  <si>
    <t>7.1.06.02</t>
  </si>
  <si>
    <t>7.1.06.03</t>
  </si>
  <si>
    <t>Jubilación Patronal</t>
  </si>
  <si>
    <t>Vestuario, Lencera Y Prendas De Proteccin Y Caroas</t>
  </si>
  <si>
    <t>Página 20 de 37</t>
  </si>
  <si>
    <t>Página 21 de 37</t>
  </si>
  <si>
    <t>3.2.1</t>
  </si>
  <si>
    <t>Subprograma 1.-higiene Ambiental</t>
  </si>
  <si>
    <t>5.1.06.03</t>
  </si>
  <si>
    <t>Jubilacin Patronal</t>
  </si>
  <si>
    <t>Difusin, Informacin Y Publicidad ( Incluye Celebraciòn De Aniversario )</t>
  </si>
  <si>
    <t>Página 22 de 37</t>
  </si>
  <si>
    <t>7.1.07.04</t>
  </si>
  <si>
    <t>Compensación Por Desahucio</t>
  </si>
  <si>
    <t>7.1.07.06</t>
  </si>
  <si>
    <t>Beneficio Por Jubilacion</t>
  </si>
  <si>
    <t>Página 23 de 37</t>
  </si>
  <si>
    <t>7.3.04.03</t>
  </si>
  <si>
    <t>7.3.04.05</t>
  </si>
  <si>
    <t>7.3.04.17.01</t>
  </si>
  <si>
    <t>Mantenimiento Del Relleno Sanitario</t>
  </si>
  <si>
    <t>7.3.04.18.01</t>
  </si>
  <si>
    <t xml:space="preserve">Mantenimiento De Äreas Verdes,Jardines Poda De </t>
  </si>
  <si>
    <t>7.3.05.04</t>
  </si>
  <si>
    <t>Maquinarias Y Equipos (Arrendamiento)</t>
  </si>
  <si>
    <t>7.3.06.05.02</t>
  </si>
  <si>
    <t>Consultoria de Auditoria, Licencias Ambientales</t>
  </si>
  <si>
    <t>7.3.06.06.01</t>
  </si>
  <si>
    <t>Honorarios por Contratos Civiles de Servicios</t>
  </si>
  <si>
    <t>Vestuario, Lenceria Y Prendas de Preteccion Y Carpas</t>
  </si>
  <si>
    <t xml:space="preserve">Insumos, Bienes Materiales y Suministros para la Construccion, </t>
  </si>
  <si>
    <t>7.3.14.06</t>
  </si>
  <si>
    <t>Herramientas Y Equipos Menores</t>
  </si>
  <si>
    <t>7.3.15.15.01</t>
  </si>
  <si>
    <t xml:space="preserve">Adquisicion De Plantas Ornamentales Y Sutrato Para Mejorar El Ornato De Los </t>
  </si>
  <si>
    <t>7.5.01.07.01</t>
  </si>
  <si>
    <t xml:space="preserve">Adecuacion de Complejo Ferial Municipal e Instaciones de la Unidad de </t>
  </si>
  <si>
    <t>7.5.01.07.02</t>
  </si>
  <si>
    <t>Construccion de un Vivero para reforestación de Zonas Estratégicas</t>
  </si>
  <si>
    <t>Página 24 de 37</t>
  </si>
  <si>
    <t>7.5.01.07.03</t>
  </si>
  <si>
    <t>Reforestación de Microcuencas del Cantón Calvas</t>
  </si>
  <si>
    <t>7.5.01.07.04</t>
  </si>
  <si>
    <t>Producción de Café orgánico mejorado</t>
  </si>
  <si>
    <t>7.5.01.07.05</t>
  </si>
  <si>
    <t xml:space="preserve">Adecuación del Parque Ecológico ( cerramiento, senderos,canchas,area de </t>
  </si>
  <si>
    <t>7.5.05.01.03</t>
  </si>
  <si>
    <t>Proyecto de Intervención del Vivero Municipal</t>
  </si>
  <si>
    <t>7.5.05.01.04</t>
  </si>
  <si>
    <t>Manejo y Obras de Readecuación del Relleno Sanitario ( celdas )</t>
  </si>
  <si>
    <t>7.7.02.01</t>
  </si>
  <si>
    <t>8.4.01.05</t>
  </si>
  <si>
    <t>Vehiculos</t>
  </si>
  <si>
    <t>8.4.01.06</t>
  </si>
  <si>
    <t>Herramientas</t>
  </si>
  <si>
    <t>Página 25 de 37</t>
  </si>
  <si>
    <t>3.2.2</t>
  </si>
  <si>
    <t>Subprograma 2.-servicios De Camales</t>
  </si>
  <si>
    <t>Página 26 de 37</t>
  </si>
  <si>
    <t>3.2.3</t>
  </si>
  <si>
    <t>Subprograma 3.-servico De Mercado</t>
  </si>
  <si>
    <t xml:space="preserve">Edificios locales y Residencias y Cableado Estructural ( mantenimiento, </t>
  </si>
  <si>
    <t>Página 27 de 37</t>
  </si>
  <si>
    <t>7.3.07.02</t>
  </si>
  <si>
    <t>Arrendamiento Y Licencias De Usos De Paquetes</t>
  </si>
  <si>
    <t xml:space="preserve">Insumos, Bienes,Materiales y Suministros para la Construccion, </t>
  </si>
  <si>
    <t>Página 28 de 37</t>
  </si>
  <si>
    <t>3.3.1</t>
  </si>
  <si>
    <t>Subprograma 3.-ABASTECIMIENTO DE AA. PP.</t>
  </si>
  <si>
    <t>7.8.01.04.09</t>
  </si>
  <si>
    <t>Transferencias A Emapac</t>
  </si>
  <si>
    <t>7.8.01.04.10</t>
  </si>
  <si>
    <t>Mancomunidad De La Parte Alta De La Cuenca Catamayo</t>
  </si>
  <si>
    <t>Página 29 de 37</t>
  </si>
  <si>
    <t>3.6.1</t>
  </si>
  <si>
    <t>Subprograma 6.-OTROS SERVICIOS COMUNALES</t>
  </si>
  <si>
    <t>Página 30 de 37</t>
  </si>
  <si>
    <t>7.1.07.11</t>
  </si>
  <si>
    <t>7.3.01.01</t>
  </si>
  <si>
    <t>7.3.02.02.01</t>
  </si>
  <si>
    <t>Fletes Y Maniobras</t>
  </si>
  <si>
    <t>Página 31 de 37</t>
  </si>
  <si>
    <t>7.3.04.06</t>
  </si>
  <si>
    <t>7.3.05.05</t>
  </si>
  <si>
    <t>7.3.06.05.01</t>
  </si>
  <si>
    <t>Estudio de Suelos de Varias Calles de la Ciudad de Cariamanga</t>
  </si>
  <si>
    <t>Estudio para Ejecucion de Obras</t>
  </si>
  <si>
    <t>7.3.06.05.03</t>
  </si>
  <si>
    <t xml:space="preserve">Consultoria para la Actualizacion de Catastro Predial y Urbano del Canton </t>
  </si>
  <si>
    <t>7.3.06.05.04</t>
  </si>
  <si>
    <t xml:space="preserve">Estudio Para La Evalluacion,Diagnostico Y Diseño Definitivo Para El </t>
  </si>
  <si>
    <t>7.3.06.05.05</t>
  </si>
  <si>
    <t xml:space="preserve">Estudio Contraparte De La Via Cariamanga-Ahuaca-Tierras Coloradas Y </t>
  </si>
  <si>
    <t>7.3.06.05.06</t>
  </si>
  <si>
    <t xml:space="preserve">Estudio diseño arquitectonico y estudio complementario para el Plan de Vivienda </t>
  </si>
  <si>
    <t>7.3.06.05.07</t>
  </si>
  <si>
    <t>Estudio de suelos para evaluacion de terrenos de Terminal Terrestre</t>
  </si>
  <si>
    <t>Honorarios Por Contratos Civiles De Servicios (T.De Aridos Y P)</t>
  </si>
  <si>
    <t>Página 32 de 37</t>
  </si>
  <si>
    <t>Vestuario, Lencera y Prendas de Proteccin</t>
  </si>
  <si>
    <t>7.3.08.06</t>
  </si>
  <si>
    <t>7.3.08.07</t>
  </si>
  <si>
    <t>Materiales De Imprenta Fotografia Reproduccion Y Publicidad</t>
  </si>
  <si>
    <t>7.3.08.21</t>
  </si>
  <si>
    <t>Gastos Para Situaciones De Emergencia</t>
  </si>
  <si>
    <t>7.3.14.03</t>
  </si>
  <si>
    <t>7.3.14.04</t>
  </si>
  <si>
    <t>Maquinaria Y Equipo</t>
  </si>
  <si>
    <t>Bienes Artísticos, Culturales, Bienes Deportivos Y Símbolos Patrios</t>
  </si>
  <si>
    <t>7.5.01.01.01</t>
  </si>
  <si>
    <t xml:space="preserve">Alcantarillado Fluvial y Redes de Agua Potable 1ra Fase Calle Tulcan, Quito y </t>
  </si>
  <si>
    <t>7.5.01.01.04</t>
  </si>
  <si>
    <t>Alcantarillado Fluvial Y Redes De Agua Potable Calle Jose Angel Palacios.</t>
  </si>
  <si>
    <t>7.5.01.03.01</t>
  </si>
  <si>
    <t>Alcantarillado Sanitario Pluvial Y Planta De Tratamiento 1Era Etapa</t>
  </si>
  <si>
    <t>7.5.01.03.02</t>
  </si>
  <si>
    <t>Alcantarillado Pluvial y Redes de Agua Potable del Barrio Baño del Inca</t>
  </si>
  <si>
    <t>Página 33 de 37</t>
  </si>
  <si>
    <t>7.5.01.03.03</t>
  </si>
  <si>
    <t xml:space="preserve">Alcantarillado De La Calle Continuación De La Calle Sucre Hasta La Via </t>
  </si>
  <si>
    <t>7.5.01.04.04</t>
  </si>
  <si>
    <t>Regeneracion Urbana de la Calle Jose Angel Palacios</t>
  </si>
  <si>
    <t>7.5.01.04.05</t>
  </si>
  <si>
    <t>Regeneracion Urbana del Parque Central</t>
  </si>
  <si>
    <t>7.5.01.04.07</t>
  </si>
  <si>
    <t xml:space="preserve">Adecentamiento Arquitectonico del Cementerio General Parroquia </t>
  </si>
  <si>
    <t>7.5.01.04.08</t>
  </si>
  <si>
    <t>Adecentamiento Arquitectonico Mirador Cariamanga.</t>
  </si>
  <si>
    <t>7.5.01.04.09</t>
  </si>
  <si>
    <t>Regeneración Coliseo y Obras adicionales</t>
  </si>
  <si>
    <t>7.5.01.04.10</t>
  </si>
  <si>
    <t xml:space="preserve">Mantenimiento de la Vialidad Urbana y Urbano Marginal de las tres parroquias </t>
  </si>
  <si>
    <t>7.5.01.04.11</t>
  </si>
  <si>
    <t xml:space="preserve">Base Clase Iv.Asfaltado Del Contorno Del Parque Central De La Ciudad De </t>
  </si>
  <si>
    <t>7.5.01.04.12</t>
  </si>
  <si>
    <t>Adecentamiento Ärquitectonico del Parque Ecológico Baño del Inca</t>
  </si>
  <si>
    <t>7.5.01.04.13</t>
  </si>
  <si>
    <t>Adecentamiento Arquitectonico del Mercado Chile</t>
  </si>
  <si>
    <t>7.5.01.04.14</t>
  </si>
  <si>
    <t>Regeneración Urbana Cariamanga ( Asfaltado )</t>
  </si>
  <si>
    <t>7.5.01.04.15</t>
  </si>
  <si>
    <t>Adecentamiento Centro Comercial, Mercado Central ( primera fase )</t>
  </si>
  <si>
    <t>7.5.01.04.16</t>
  </si>
  <si>
    <t>Regeneracion Urbana Vista Hermosa</t>
  </si>
  <si>
    <t>7.5.01.04.17</t>
  </si>
  <si>
    <t>Regeneración de la Calle Daniel Ojeda ( administración directa )</t>
  </si>
  <si>
    <t>7.5.01.04.18</t>
  </si>
  <si>
    <t xml:space="preserve">Regeneración Urbana de la prolongación de la calle Canónico Imaicela ( cdla </t>
  </si>
  <si>
    <t>7.5.01.05.12</t>
  </si>
  <si>
    <t xml:space="preserve">Construccion de muro armado y obras de drenaje para la estabillizacion de Un </t>
  </si>
  <si>
    <t>Construccion de la Planta de faenamiento del Cantón Calvas</t>
  </si>
  <si>
    <t>Construccion de Sistema de Agua Potable para el Barrio Chile</t>
  </si>
  <si>
    <t>Página 34 de 37</t>
  </si>
  <si>
    <t>7.5.01.07.10</t>
  </si>
  <si>
    <t xml:space="preserve">Construccion De La Cubierta De La Cancha, Rehadecuacion De Juegos </t>
  </si>
  <si>
    <t>7.5.01.07.11</t>
  </si>
  <si>
    <t xml:space="preserve">Construccion De Viviendas Para Personas De Escasos Recursos </t>
  </si>
  <si>
    <t>7.5.01.07.12</t>
  </si>
  <si>
    <t>Construcción De Cubiertas</t>
  </si>
  <si>
    <t>7.5.01.07.13</t>
  </si>
  <si>
    <t>Construcción De La Manga De Centro De Revisión Técnica Vehicular</t>
  </si>
  <si>
    <t>7.5.01.07.14</t>
  </si>
  <si>
    <t>Terminación De Obra De Cancha De Uso Multiple Ciudadela Padre Esteban</t>
  </si>
  <si>
    <t>7.5.01.99.03</t>
  </si>
  <si>
    <t>Proyecto de Fortalecimiento del Turismo</t>
  </si>
  <si>
    <t>7.5.05.01.18</t>
  </si>
  <si>
    <t>Mantenimiento Y Equipamiento Del Edificio Cental Del Gadcc</t>
  </si>
  <si>
    <t>7.5.05.04.01</t>
  </si>
  <si>
    <t>Proyecto de Seguridad Ciudadana dell Canton Calvas</t>
  </si>
  <si>
    <t>7.5.05.04.02</t>
  </si>
  <si>
    <t>Iluminacion de parterres y areas verdes de la Ciudad de Cariamanga.</t>
  </si>
  <si>
    <t>7.5.05.04.03</t>
  </si>
  <si>
    <t>Mantenimiento de Espacios Publicos ( Parques, parterres y escalinatas ).</t>
  </si>
  <si>
    <t>7.5.05.04.04</t>
  </si>
  <si>
    <t xml:space="preserve">Diseño Implementación de Circuito Turistico Ruta de las Iglesias de la </t>
  </si>
  <si>
    <t>7.7.01.02</t>
  </si>
  <si>
    <t>Tasas Generales,Impuestos,Contribuciones,Pe</t>
  </si>
  <si>
    <t>7.8.01.02.04</t>
  </si>
  <si>
    <t>Transferencias para el funcionamiento del consorcio Ahuaca</t>
  </si>
  <si>
    <t>7.8.01.04.01</t>
  </si>
  <si>
    <t>Transferencia Presupuesto Participativo Parroquia Ell Lucero</t>
  </si>
  <si>
    <t>7.8.01.04.02</t>
  </si>
  <si>
    <t>Transferencia Presupuesto Participativo Parroquia Colaizaca</t>
  </si>
  <si>
    <t>7.8.01.04.03</t>
  </si>
  <si>
    <t>Transferencia Presupuesto Participativo Parroquia Utuana</t>
  </si>
  <si>
    <t>7.8.01.04.04</t>
  </si>
  <si>
    <t>Transferencia Presupuesto Participativo Parroquia Sanguillin</t>
  </si>
  <si>
    <t>Página 35 de 37</t>
  </si>
  <si>
    <t>Maquinaria y Equipo</t>
  </si>
  <si>
    <t>8.4.03.01</t>
  </si>
  <si>
    <t>Terrenos ( Expropiacion ).</t>
  </si>
  <si>
    <t>9.9.01.01</t>
  </si>
  <si>
    <t>Obligaciones de Ejercicios Anteriores por Egresos de Personal</t>
  </si>
  <si>
    <t>9.9.01.02.01</t>
  </si>
  <si>
    <t>Obligaciones de Ejercicios Anteriores por Egresos en Servicios</t>
  </si>
  <si>
    <t>Página 36 de 37</t>
  </si>
  <si>
    <t>5.1.1</t>
  </si>
  <si>
    <t>Subprograma 1. GASTOS COMUNES DE LA ENTIDAD</t>
  </si>
  <si>
    <t>5.6.02.01.01</t>
  </si>
  <si>
    <t>Intereses de Prestamos Cierre Tecnico del Botadero</t>
  </si>
  <si>
    <t>5.6.02.01.02</t>
  </si>
  <si>
    <t xml:space="preserve">Intereses de Prestamo Centro de Faenamiento de Ganado Mayor y Menor  </t>
  </si>
  <si>
    <t>5.6.02.01.03</t>
  </si>
  <si>
    <t>Intereses De Prestamos Del Plan Maestro Alcantarillado</t>
  </si>
  <si>
    <t>5.6.02.01.04</t>
  </si>
  <si>
    <t>Intereses Prestamo Sistema de Agua Potable</t>
  </si>
  <si>
    <t>5.6.02.01.07</t>
  </si>
  <si>
    <t>Intereses De Préstamo Covid 19</t>
  </si>
  <si>
    <t>5.6.02.01.08</t>
  </si>
  <si>
    <t xml:space="preserve">Intereses De Prestamo De Adecentamiento Arquitectonico Del Baño </t>
  </si>
  <si>
    <t>5.6.02.01.09</t>
  </si>
  <si>
    <t xml:space="preserve">Pago De Intereses De Credito Para Regeneracion Urbana De Los Tramos </t>
  </si>
  <si>
    <t>5.8.01.01.02</t>
  </si>
  <si>
    <t>Cinco Por Mil Gobierno Central</t>
  </si>
  <si>
    <t>Asociación Municipalidades</t>
  </si>
  <si>
    <t>7.8.02.04.03</t>
  </si>
  <si>
    <t>Beneficios Sociales Contrato Colectivo</t>
  </si>
  <si>
    <t>9.6.02.01.01</t>
  </si>
  <si>
    <t>Pago de Capital Prestamos Cierre Tecnico del Botadero</t>
  </si>
  <si>
    <t>9.6.02.01.02</t>
  </si>
  <si>
    <t xml:space="preserve">Pago de Capital Centro de Faenamiento de Ganado Mayor y Menor del Canton </t>
  </si>
  <si>
    <t>9.6.02.01.03</t>
  </si>
  <si>
    <t>Pago De Capital Prestamo Plan Maestsro Alcantarillado</t>
  </si>
  <si>
    <t>9.6.02.01.04</t>
  </si>
  <si>
    <t>Pago Capital Prestamo para Construccion de Sistema de Agua Chile</t>
  </si>
  <si>
    <t>9.6.02.01.06</t>
  </si>
  <si>
    <t>Pago de Capital Prestamos Covid 19</t>
  </si>
  <si>
    <t>9.6.02.01.08</t>
  </si>
  <si>
    <t xml:space="preserve">Pago Capital Prestamo De Adecentamiento Arquitectonico Del Baño </t>
  </si>
  <si>
    <t>9.6.02.01.09</t>
  </si>
  <si>
    <t xml:space="preserve">Pago De Capital Del Credito Para La Regeneracion Urbana De Los Tramos </t>
  </si>
  <si>
    <t>Página 37 de 37</t>
  </si>
  <si>
    <t>Total Gasto :</t>
  </si>
  <si>
    <t>1.1.3.11.02.001.001</t>
  </si>
  <si>
    <t>impuestos sobre la propiedad urbana</t>
  </si>
  <si>
    <t>1.1.3.11.02.001.005</t>
  </si>
  <si>
    <t>cxp 10% a los solares no edificados</t>
  </si>
  <si>
    <t>1.1.3.11.02.002.001</t>
  </si>
  <si>
    <t>impuesto a los predios rurales</t>
  </si>
  <si>
    <t>1.1.3.11.02.007.001</t>
  </si>
  <si>
    <t>cxc impuesto a los activos totales excap</t>
  </si>
  <si>
    <t>1.1.3.11.03.012.002</t>
  </si>
  <si>
    <t>cxc 10% espectaculos deportivos ipicos y</t>
  </si>
  <si>
    <t>1.1.3.13.01.008.001</t>
  </si>
  <si>
    <t>1.1.3.13.01.008.002</t>
  </si>
  <si>
    <t>1.1.3.13.01.008.006</t>
  </si>
  <si>
    <t>1.1.3.13.01.008.007</t>
  </si>
  <si>
    <t>excedentes de terreno en predio urbano</t>
  </si>
  <si>
    <t>1.1.3.13.01.008.014</t>
  </si>
  <si>
    <t>servicio administrativo en el sector rur</t>
  </si>
  <si>
    <t>1.1.3.13.01.008.020</t>
  </si>
  <si>
    <t>venta de especies formularios especies v</t>
  </si>
  <si>
    <t>1.1.3.13.01.009.001</t>
  </si>
  <si>
    <t>cxc rodaje de vehiculos motorizados</t>
  </si>
  <si>
    <t>1.1.3.13.01.011.003</t>
  </si>
  <si>
    <t>cxc registro de inquilinato</t>
  </si>
  <si>
    <t>1.1.3.13.01.011.011</t>
  </si>
  <si>
    <t>razones de inscripciòn</t>
  </si>
  <si>
    <t>1.1.3.13.01.011.012</t>
  </si>
  <si>
    <t>por las certificaciones de propiedad, gr</t>
  </si>
  <si>
    <t>1.1.3.13.01.011.014</t>
  </si>
  <si>
    <t>actos y contratos de cuantìa indetermina</t>
  </si>
  <si>
    <t>1.1.3.13.01.011.016</t>
  </si>
  <si>
    <t>en los casos no especificados del intem</t>
  </si>
  <si>
    <t>1.1.3.13.01.012.001</t>
  </si>
  <si>
    <t>cxc patente anual para desarrollo de act</t>
  </si>
  <si>
    <t>1.1.3.13.01.012.006</t>
  </si>
  <si>
    <t>permiso de funcionamiento de tercenas y/</t>
  </si>
  <si>
    <t>1.1.3.13.01.016.001</t>
  </si>
  <si>
    <t>cxc servicio integral de residuos solido</t>
  </si>
  <si>
    <t>1.1.3.13.01.016.002</t>
  </si>
  <si>
    <t>recoleccion de deschos hospitalarios</t>
  </si>
  <si>
    <t>1.1.3.13.01.018.001</t>
  </si>
  <si>
    <t>cxc aprobacion de planos</t>
  </si>
  <si>
    <t>1.1.3.13.04.001</t>
  </si>
  <si>
    <t>cxc regeneracion urbana recuperacion de</t>
  </si>
  <si>
    <t>1.1.3.17.02.002.001</t>
  </si>
  <si>
    <t>cxc arrendamiento de locales municipales</t>
  </si>
  <si>
    <t>1.1.3.17.02.002.005</t>
  </si>
  <si>
    <t>cxc arrendamientos de puestos en el merc</t>
  </si>
  <si>
    <t>1.1.3.17.02.002.006</t>
  </si>
  <si>
    <t>cxc arrendamiento y sitios en el termina</t>
  </si>
  <si>
    <t>1.1.3.17.02.004.004</t>
  </si>
  <si>
    <t>alquiler del camion frigorifico rastro m</t>
  </si>
  <si>
    <t>1.1.3.17.03.001.001</t>
  </si>
  <si>
    <t>cxc intereses por mora en obligaciones t</t>
  </si>
  <si>
    <t>1.1.3.17.03.001.002</t>
  </si>
  <si>
    <t>1.1.3.17.03.001.004</t>
  </si>
  <si>
    <t>interes por mora en obligaciones tributa</t>
  </si>
  <si>
    <t>1.1.3.17.04.002.001</t>
  </si>
  <si>
    <t>cxc multas por infracciones a las dispos</t>
  </si>
  <si>
    <t>1.1.3.81.01</t>
  </si>
  <si>
    <t>cxc impuesto al valor agregado-compras</t>
  </si>
  <si>
    <t>1.1.3.81.02</t>
  </si>
  <si>
    <t>cxc impuesto al valor agregado ventas</t>
  </si>
  <si>
    <t>1.1.3.11.07.008.002</t>
  </si>
  <si>
    <t>1.1.3.13.01.003.001</t>
  </si>
  <si>
    <t>cxc ocupacion de la via publica</t>
  </si>
  <si>
    <t>1.1.3.13.01.008.013</t>
  </si>
  <si>
    <t>servicios administrativos en el sector u</t>
  </si>
  <si>
    <t>1.1.3.13.01.011.001</t>
  </si>
  <si>
    <t>cxc inscripcion de profecionales</t>
  </si>
  <si>
    <t>1.1.3.13.01.011.013</t>
  </si>
  <si>
    <t>por la inscripciòn de cancelacioòn de gr</t>
  </si>
  <si>
    <t>1.1.3.13.01.018.002</t>
  </si>
  <si>
    <t>fierro cabrera jose alonso</t>
  </si>
  <si>
    <t>hidalgo castillo juanccarlos</t>
  </si>
  <si>
    <t>hydrogroup s.a.</t>
  </si>
  <si>
    <t>coronel camacho felix mauricio</t>
  </si>
  <si>
    <t>consorcio ro calvas</t>
  </si>
  <si>
    <t>consorcio jvr</t>
  </si>
  <si>
    <t>CUENTA CONTABLE</t>
  </si>
  <si>
    <t>AÑOS ANTERIORES</t>
  </si>
  <si>
    <t>10 AÑOS</t>
  </si>
  <si>
    <t>ADMINISTRACION GENERAL</t>
  </si>
  <si>
    <t>CUERPO LEGISLATIVO</t>
  </si>
  <si>
    <t>ADMINISTRACION FINANCIERA</t>
  </si>
  <si>
    <t>JUSTICIA, POLICIA Y VIGILANCIA</t>
  </si>
  <si>
    <t>CULTURA-TURISMO-Y- SECTORES VULNERABLES-CONCEJO CANTONAL DE LA NIÑEZ Y ADOLESCENCIA</t>
  </si>
  <si>
    <t>PLANIFICACION URBANA Y RURAL</t>
  </si>
  <si>
    <t>REGISTRADURIA DE LA PROPIEDAD</t>
  </si>
  <si>
    <t>TERMINAL TERRESTRE</t>
  </si>
  <si>
    <t>UNIDAD DE GESTION AMBIENTAL</t>
  </si>
  <si>
    <t>SERVICIO DE CAMALES</t>
  </si>
  <si>
    <t>SERVICIO DE MERCADOS</t>
  </si>
  <si>
    <t>OTROS SERVICIOS COMUNALES</t>
  </si>
  <si>
    <t>INGRESOS PROPIOS</t>
  </si>
  <si>
    <t>Parroquia Colaizaca</t>
  </si>
  <si>
    <t>Parroquia Utuana</t>
  </si>
  <si>
    <t>Parroquia Sanguillin</t>
  </si>
  <si>
    <t>Rural</t>
  </si>
  <si>
    <t>Transferencia Presupuesto Participativo
Parroquia Colaizaca</t>
  </si>
  <si>
    <t>Transferencia Presupuesto Participativo
Parroquia Utuana</t>
  </si>
  <si>
    <t>Transferencia Presupuesto Participativo
Parroquia Sanguillin</t>
  </si>
  <si>
    <t>Transferencia Presupuesto Participativo
Parroquia El Lucero</t>
  </si>
  <si>
    <t>Parroquia El Lucero</t>
  </si>
  <si>
    <t>Adquisición de una Retroexcavadora</t>
  </si>
  <si>
    <t>256 funcionarios</t>
  </si>
  <si>
    <t xml:space="preserve">Se adjunta archivos aparte </t>
  </si>
  <si>
    <t>NACIONAL NRO CREDITO 55898</t>
  </si>
  <si>
    <t>BEDE</t>
  </si>
  <si>
    <t>NACIONAL NRO CREDITO 55692</t>
  </si>
  <si>
    <t>07 AÑOS</t>
  </si>
  <si>
    <t>NACIONAL NRO CREDITO 55872</t>
  </si>
  <si>
    <t>ADECENTAMIENTO ARQUITECTONICO  DEL BAÑO DEL INCA DE LA PARROQUIA CARIAMANGA, CANTON CALVAS PROVINCIA LOJA</t>
  </si>
  <si>
    <t>NACIONAL NRO CREDITO 55882</t>
  </si>
  <si>
    <t>CENTRO DE FAENAMIENTO DE GANADO MAYOR Y MENOR DEL CANTON CALVAS PROVINCIA DE LOJA</t>
  </si>
  <si>
    <t>CONSTRUCCION Y FISCALIZACION DEL SISTEMA DE AGUA POTABLE URBANO MARGINAL PARROQUIA CHILE CANTON CALVAS PROVINCIA DE LOJA</t>
  </si>
  <si>
    <t>APOYO A LA PREVENCIÓN, DIAGNOSTICO Y ASISTENCIA HUMANITARIA PARA ENFRENTAR LA PANDEMIA COVID-19, EN EL CANTON CALVAS PROVINCIA DE LOJA</t>
  </si>
  <si>
    <t>OBRAS PÚBLICAS</t>
  </si>
  <si>
    <t>SANEAMIENTO AMBIENTAL</t>
  </si>
  <si>
    <t>8,25%</t>
  </si>
  <si>
    <t>8,49%</t>
  </si>
  <si>
    <t>7,11%</t>
  </si>
  <si>
    <t>TALENTO HUMANO, OBRAS PÚBLICAS Y SANEAMIENTO AMBIENTAL Y GESTIÓN DE RIESGOS</t>
  </si>
  <si>
    <t>GADCC</t>
  </si>
  <si>
    <t>ARCHIVO ENTREGADO COMPRAS PÚBLICAS</t>
  </si>
  <si>
    <t>ENERO</t>
  </si>
  <si>
    <t>FEBRERO</t>
  </si>
  <si>
    <t>MARZO</t>
  </si>
  <si>
    <t>ABRIL</t>
  </si>
  <si>
    <t>https://www.finanzas.gob.ec/gads-acuerdos-ministeriales/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</si>
  <si>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</si>
  <si>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</si>
  <si>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</si>
  <si>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</si>
  <si>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</si>
  <si>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</si>
  <si>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</si>
  <si>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</si>
  <si>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MEF</t>
  </si>
  <si>
    <t>1.8.01.01.01 / 2.8.01.01.01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</si>
</sst>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$_-;\-* #,##0.00\ _$_-;_-* &quot;-&quot;??\ _$_-;_-@_-"/>
    <numFmt numFmtId="165" formatCode="#,##0.00;\-#,##0.00;0.00"/>
    <numFmt numFmtId="166" formatCode="h:mm:ss\ "/>
    <numFmt numFmtId="167" formatCode="#,##0.00[$ $];\-#,##0.00[$ $];0.00[$ $]"/>
    <numFmt numFmtId="168" formatCode="d/m/yyyy"/>
    <numFmt numFmtId="169" formatCode="&quot;$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b/>
      <sz val="9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Times New Roman"/>
      <charset val="1"/>
    </font>
    <font>
      <sz val="7"/>
      <color indexed="8"/>
      <name val="Arial"/>
      <charset val="1"/>
    </font>
    <font>
      <b/>
      <sz val="7"/>
      <color indexed="8"/>
      <name val="Arial"/>
      <charset val="1"/>
    </font>
    <font>
      <sz val="6"/>
      <color indexed="8"/>
      <name val="Arial"/>
      <charset val="1"/>
    </font>
    <font>
      <b/>
      <sz val="14"/>
      <color indexed="8"/>
      <name val="Arial"/>
      <charset val="1"/>
    </font>
    <font>
      <b/>
      <sz val="8"/>
      <color indexed="8"/>
      <name val="Arial"/>
      <charset val="1"/>
    </font>
    <font>
      <sz val="8"/>
      <color indexed="8"/>
      <name val="Arial"/>
      <charset val="1"/>
    </font>
    <font>
      <sz val="9"/>
      <color indexed="8"/>
      <name val="Arial"/>
      <charset val="1"/>
    </font>
    <font>
      <sz val="14"/>
      <color indexed="8"/>
      <name val="Arial"/>
      <charset val="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4" fillId="3" borderId="2" xfId="0" applyFont="1" applyFill="1" applyBorder="1"/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/>
    </xf>
    <xf numFmtId="17" fontId="0" fillId="0" borderId="0" xfId="0" applyNumberFormat="1"/>
    <xf numFmtId="0" fontId="1" fillId="5" borderId="0" xfId="0" applyFont="1" applyFill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4" fillId="3" borderId="0" xfId="0" applyFont="1" applyFill="1"/>
    <xf numFmtId="0" fontId="0" fillId="7" borderId="0" xfId="0" applyFill="1" applyAlignment="1">
      <alignment vertical="top"/>
    </xf>
    <xf numFmtId="0" fontId="16" fillId="8" borderId="0" xfId="1" applyNumberFormat="1" applyFont="1" applyFill="1" applyAlignment="1">
      <alignment horizontal="left" vertical="top" wrapText="1" readingOrder="1"/>
    </xf>
    <xf numFmtId="0" fontId="19" fillId="8" borderId="0" xfId="1" applyNumberFormat="1" applyFont="1" applyFill="1" applyAlignment="1">
      <alignment horizontal="left" vertical="top" wrapText="1" readingOrder="1"/>
    </xf>
    <xf numFmtId="0" fontId="19" fillId="8" borderId="0" xfId="1" applyNumberFormat="1" applyFont="1" applyFill="1" applyAlignment="1">
      <alignment horizontal="left" vertical="top" wrapText="1" readingOrder="1"/>
    </xf>
    <xf numFmtId="0" fontId="0" fillId="10" borderId="0" xfId="0" applyFill="1" applyAlignment="1">
      <alignment vertical="top"/>
    </xf>
    <xf numFmtId="0" fontId="16" fillId="11" borderId="0" xfId="1" applyNumberFormat="1" applyFont="1" applyFill="1" applyAlignment="1">
      <alignment horizontal="left" vertical="top" wrapText="1" readingOrder="1"/>
    </xf>
    <xf numFmtId="0" fontId="22" fillId="8" borderId="0" xfId="1" applyNumberFormat="1" applyFont="1" applyFill="1" applyAlignment="1">
      <alignment horizontal="left" vertical="top" wrapText="1" readingOrder="1"/>
    </xf>
    <xf numFmtId="168" fontId="18" fillId="8" borderId="0" xfId="1" applyNumberFormat="1" applyFont="1" applyFill="1" applyAlignment="1">
      <alignment horizontal="left" vertical="top"/>
    </xf>
    <xf numFmtId="166" fontId="18" fillId="8" borderId="0" xfId="1" applyNumberFormat="1" applyFont="1" applyFill="1" applyAlignment="1">
      <alignment horizontal="left" vertical="top"/>
    </xf>
    <xf numFmtId="0" fontId="0" fillId="0" borderId="1" xfId="0" applyFill="1" applyBorder="1" applyAlignment="1">
      <alignment vertical="top"/>
    </xf>
    <xf numFmtId="0" fontId="18" fillId="0" borderId="1" xfId="1" applyNumberFormat="1" applyFont="1" applyFill="1" applyBorder="1" applyAlignment="1">
      <alignment vertical="top" wrapText="1" readingOrder="1"/>
    </xf>
    <xf numFmtId="0" fontId="0" fillId="0" borderId="0" xfId="0" applyAlignment="1">
      <alignment horizontal="center"/>
    </xf>
    <xf numFmtId="0" fontId="18" fillId="8" borderId="1" xfId="1" applyNumberFormat="1" applyFont="1" applyFill="1" applyBorder="1" applyAlignment="1">
      <alignment vertical="top" wrapText="1" readingOrder="1"/>
    </xf>
    <xf numFmtId="0" fontId="0" fillId="7" borderId="1" xfId="0" applyFill="1" applyBorder="1" applyAlignment="1">
      <alignment vertical="top"/>
    </xf>
    <xf numFmtId="165" fontId="18" fillId="8" borderId="1" xfId="1" applyNumberFormat="1" applyFont="1" applyFill="1" applyBorder="1" applyAlignment="1">
      <alignment vertical="top"/>
    </xf>
    <xf numFmtId="165" fontId="0" fillId="0" borderId="1" xfId="0" applyNumberFormat="1" applyBorder="1"/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26" fillId="0" borderId="0" xfId="2"/>
    <xf numFmtId="169" fontId="0" fillId="0" borderId="0" xfId="0" applyNumberFormat="1"/>
    <xf numFmtId="0" fontId="27" fillId="0" borderId="1" xfId="0" applyFont="1" applyFill="1" applyBorder="1" applyAlignment="1">
      <alignment horizontal="center" vertical="center" wrapText="1"/>
    </xf>
    <xf numFmtId="169" fontId="28" fillId="0" borderId="1" xfId="0" applyNumberFormat="1" applyFont="1" applyBorder="1"/>
    <xf numFmtId="169" fontId="2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8" borderId="0" xfId="1" applyNumberFormat="1" applyFont="1" applyFill="1" applyAlignment="1">
      <alignment horizontal="left" vertical="top" wrapText="1" readingOrder="1"/>
    </xf>
    <xf numFmtId="0" fontId="15" fillId="8" borderId="0" xfId="1" applyNumberFormat="1" applyFont="1" applyFill="1" applyAlignment="1">
      <alignment horizontal="center" vertical="top" wrapText="1" readingOrder="1"/>
    </xf>
    <xf numFmtId="165" fontId="17" fillId="8" borderId="0" xfId="1" applyNumberFormat="1" applyFont="1" applyFill="1" applyAlignment="1">
      <alignment horizontal="right" vertical="top"/>
    </xf>
    <xf numFmtId="0" fontId="18" fillId="8" borderId="0" xfId="1" applyNumberFormat="1" applyFont="1" applyFill="1" applyAlignment="1">
      <alignment horizontal="left" vertical="top" wrapText="1" readingOrder="1"/>
    </xf>
    <xf numFmtId="165" fontId="18" fillId="8" borderId="0" xfId="1" applyNumberFormat="1" applyFont="1" applyFill="1" applyAlignment="1">
      <alignment horizontal="right" vertical="top"/>
    </xf>
    <xf numFmtId="0" fontId="21" fillId="9" borderId="0" xfId="1" applyNumberFormat="1" applyFont="1" applyFill="1" applyAlignment="1">
      <alignment horizontal="center" vertical="top" wrapText="1" readingOrder="1"/>
    </xf>
    <xf numFmtId="0" fontId="14" fillId="8" borderId="0" xfId="1" applyNumberFormat="1" applyFont="1" applyFill="1" applyAlignment="1">
      <alignment horizontal="left" vertical="top" wrapText="1" readingOrder="1"/>
    </xf>
    <xf numFmtId="0" fontId="16" fillId="8" borderId="0" xfId="1" applyNumberFormat="1" applyFont="1" applyFill="1" applyAlignment="1">
      <alignment horizontal="left" vertical="top" wrapText="1" readingOrder="1"/>
    </xf>
    <xf numFmtId="14" fontId="17" fillId="8" borderId="0" xfId="1" applyNumberFormat="1" applyFont="1" applyFill="1" applyAlignment="1">
      <alignment horizontal="left" vertical="top"/>
    </xf>
    <xf numFmtId="0" fontId="19" fillId="8" borderId="0" xfId="1" applyNumberFormat="1" applyFont="1" applyFill="1" applyAlignment="1">
      <alignment horizontal="left" vertical="top" wrapText="1" readingOrder="1"/>
    </xf>
    <xf numFmtId="14" fontId="20" fillId="8" borderId="0" xfId="1" applyNumberFormat="1" applyFont="1" applyFill="1" applyAlignment="1">
      <alignment horizontal="left" vertical="top"/>
    </xf>
    <xf numFmtId="166" fontId="20" fillId="8" borderId="0" xfId="1" applyNumberFormat="1" applyFont="1" applyFill="1" applyAlignment="1">
      <alignment horizontal="left" vertical="top"/>
    </xf>
    <xf numFmtId="0" fontId="14" fillId="11" borderId="0" xfId="1" applyNumberFormat="1" applyFont="1" applyFill="1" applyAlignment="1">
      <alignment horizontal="left" vertical="top" wrapText="1" readingOrder="1"/>
    </xf>
    <xf numFmtId="167" fontId="22" fillId="8" borderId="0" xfId="1" applyNumberFormat="1" applyFont="1" applyFill="1" applyAlignment="1">
      <alignment horizontal="right" vertical="top"/>
    </xf>
    <xf numFmtId="14" fontId="17" fillId="11" borderId="0" xfId="1" applyNumberFormat="1" applyFont="1" applyFill="1" applyAlignment="1">
      <alignment horizontal="left" vertical="top"/>
    </xf>
    <xf numFmtId="0" fontId="16" fillId="11" borderId="0" xfId="1" applyNumberFormat="1" applyFont="1" applyFill="1" applyAlignment="1">
      <alignment horizontal="left" vertical="top" wrapText="1" readingOrder="1"/>
    </xf>
    <xf numFmtId="0" fontId="23" fillId="8" borderId="0" xfId="1" applyNumberFormat="1" applyFont="1" applyFill="1" applyAlignment="1">
      <alignment horizontal="left" vertical="top" wrapText="1" readingOrder="1"/>
    </xf>
    <xf numFmtId="165" fontId="23" fillId="8" borderId="0" xfId="1" applyNumberFormat="1" applyFont="1" applyFill="1" applyAlignment="1">
      <alignment horizontal="right" vertical="top"/>
    </xf>
    <xf numFmtId="0" fontId="22" fillId="9" borderId="0" xfId="1" applyNumberFormat="1" applyFont="1" applyFill="1" applyAlignment="1">
      <alignment horizontal="left" vertical="top" wrapText="1" readingOrder="1"/>
    </xf>
    <xf numFmtId="14" fontId="13" fillId="11" borderId="0" xfId="1" applyNumberFormat="1" applyFont="1" applyFill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2" fillId="8" borderId="0" xfId="1" applyNumberFormat="1" applyFont="1" applyFill="1" applyAlignment="1">
      <alignment horizontal="left" vertical="top" wrapText="1" readingOrder="1"/>
    </xf>
    <xf numFmtId="0" fontId="22" fillId="8" borderId="0" xfId="1" applyNumberFormat="1" applyFont="1" applyFill="1" applyAlignment="1">
      <alignment horizontal="center" vertical="top" wrapText="1" readingOrder="1"/>
    </xf>
    <xf numFmtId="0" fontId="4" fillId="3" borderId="0" xfId="0" applyFont="1" applyFill="1" applyAlignment="1">
      <alignment horizontal="left" vertical="center"/>
    </xf>
    <xf numFmtId="0" fontId="14" fillId="11" borderId="0" xfId="1" applyNumberFormat="1" applyFont="1" applyFill="1" applyAlignment="1">
      <alignment horizontal="center" vertical="top" wrapText="1" readingOrder="1"/>
    </xf>
    <xf numFmtId="0" fontId="15" fillId="11" borderId="0" xfId="1" applyNumberFormat="1" applyFont="1" applyFill="1" applyAlignment="1">
      <alignment horizontal="left" vertical="top" wrapText="1" readingOrder="1"/>
    </xf>
    <xf numFmtId="14" fontId="24" fillId="11" borderId="0" xfId="1" applyNumberFormat="1" applyFont="1" applyFill="1" applyAlignment="1">
      <alignment horizontal="left" vertical="top"/>
    </xf>
    <xf numFmtId="165" fontId="19" fillId="8" borderId="0" xfId="1" applyNumberFormat="1" applyFont="1" applyFill="1" applyAlignment="1">
      <alignment horizontal="right" vertical="top"/>
    </xf>
    <xf numFmtId="0" fontId="24" fillId="8" borderId="0" xfId="1" applyNumberFormat="1" applyFont="1" applyFill="1" applyAlignment="1">
      <alignment horizontal="left" vertical="top" wrapText="1" readingOrder="1"/>
    </xf>
    <xf numFmtId="0" fontId="25" fillId="9" borderId="0" xfId="1" applyNumberFormat="1" applyFont="1" applyFill="1" applyAlignment="1">
      <alignment horizontal="center" vertical="top" wrapText="1" readingOrder="1"/>
    </xf>
    <xf numFmtId="0" fontId="14" fillId="8" borderId="0" xfId="1" applyNumberFormat="1" applyFont="1" applyFill="1" applyAlignment="1">
      <alignment horizontal="center" vertical="top" wrapText="1" readingOrder="1"/>
    </xf>
    <xf numFmtId="14" fontId="24" fillId="8" borderId="0" xfId="1" applyNumberFormat="1" applyFont="1" applyFill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153</xdr:row>
      <xdr:rowOff>0</xdr:rowOff>
    </xdr:from>
    <xdr:to>
      <xdr:col>2</xdr:col>
      <xdr:colOff>66675</xdr:colOff>
      <xdr:row>157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087755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2</xdr:col>
      <xdr:colOff>66675</xdr:colOff>
      <xdr:row>235</xdr:row>
      <xdr:rowOff>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166937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309</xdr:row>
      <xdr:rowOff>0</xdr:rowOff>
    </xdr:from>
    <xdr:to>
      <xdr:col>2</xdr:col>
      <xdr:colOff>66675</xdr:colOff>
      <xdr:row>313</xdr:row>
      <xdr:rowOff>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246120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2</xdr:col>
      <xdr:colOff>66675</xdr:colOff>
      <xdr:row>391</xdr:row>
      <xdr:rowOff>0</xdr:rowOff>
    </xdr:to>
    <xdr:pic>
      <xdr:nvPicPr>
        <xdr:cNvPr id="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4325302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465</xdr:row>
      <xdr:rowOff>0</xdr:rowOff>
    </xdr:from>
    <xdr:to>
      <xdr:col>2</xdr:col>
      <xdr:colOff>66675</xdr:colOff>
      <xdr:row>469</xdr:row>
      <xdr:rowOff>0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5404485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543</xdr:row>
      <xdr:rowOff>0</xdr:rowOff>
    </xdr:from>
    <xdr:to>
      <xdr:col>2</xdr:col>
      <xdr:colOff>66675</xdr:colOff>
      <xdr:row>547</xdr:row>
      <xdr:rowOff>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6483667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621</xdr:row>
      <xdr:rowOff>0</xdr:rowOff>
    </xdr:from>
    <xdr:to>
      <xdr:col>2</xdr:col>
      <xdr:colOff>66675</xdr:colOff>
      <xdr:row>625</xdr:row>
      <xdr:rowOff>0</xdr:rowOff>
    </xdr:to>
    <xdr:pic>
      <xdr:nvPicPr>
        <xdr:cNvPr id="8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7562850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699</xdr:row>
      <xdr:rowOff>0</xdr:rowOff>
    </xdr:from>
    <xdr:to>
      <xdr:col>2</xdr:col>
      <xdr:colOff>66675</xdr:colOff>
      <xdr:row>703</xdr:row>
      <xdr:rowOff>0</xdr:rowOff>
    </xdr:to>
    <xdr:pic>
      <xdr:nvPicPr>
        <xdr:cNvPr id="9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8642032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777</xdr:row>
      <xdr:rowOff>0</xdr:rowOff>
    </xdr:from>
    <xdr:to>
      <xdr:col>2</xdr:col>
      <xdr:colOff>66675</xdr:colOff>
      <xdr:row>781</xdr:row>
      <xdr:rowOff>0</xdr:rowOff>
    </xdr:to>
    <xdr:pic>
      <xdr:nvPicPr>
        <xdr:cNvPr id="10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9721215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855</xdr:row>
      <xdr:rowOff>0</xdr:rowOff>
    </xdr:from>
    <xdr:to>
      <xdr:col>2</xdr:col>
      <xdr:colOff>66675</xdr:colOff>
      <xdr:row>859</xdr:row>
      <xdr:rowOff>0</xdr:rowOff>
    </xdr:to>
    <xdr:pic>
      <xdr:nvPicPr>
        <xdr:cNvPr id="11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0800397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933</xdr:row>
      <xdr:rowOff>0</xdr:rowOff>
    </xdr:from>
    <xdr:to>
      <xdr:col>2</xdr:col>
      <xdr:colOff>66675</xdr:colOff>
      <xdr:row>937</xdr:row>
      <xdr:rowOff>0</xdr:rowOff>
    </xdr:to>
    <xdr:pic>
      <xdr:nvPicPr>
        <xdr:cNvPr id="12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1879580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1011</xdr:row>
      <xdr:rowOff>0</xdr:rowOff>
    </xdr:from>
    <xdr:to>
      <xdr:col>2</xdr:col>
      <xdr:colOff>66675</xdr:colOff>
      <xdr:row>1015</xdr:row>
      <xdr:rowOff>0</xdr:rowOff>
    </xdr:to>
    <xdr:pic>
      <xdr:nvPicPr>
        <xdr:cNvPr id="1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2958762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138</xdr:row>
      <xdr:rowOff>0</xdr:rowOff>
    </xdr:from>
    <xdr:to>
      <xdr:col>20</xdr:col>
      <xdr:colOff>66675</xdr:colOff>
      <xdr:row>142</xdr:row>
      <xdr:rowOff>0</xdr:rowOff>
    </xdr:to>
    <xdr:pic>
      <xdr:nvPicPr>
        <xdr:cNvPr id="1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087755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216</xdr:row>
      <xdr:rowOff>0</xdr:rowOff>
    </xdr:from>
    <xdr:to>
      <xdr:col>20</xdr:col>
      <xdr:colOff>66675</xdr:colOff>
      <xdr:row>220</xdr:row>
      <xdr:rowOff>0</xdr:rowOff>
    </xdr:to>
    <xdr:pic>
      <xdr:nvPicPr>
        <xdr:cNvPr id="1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166937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294</xdr:row>
      <xdr:rowOff>0</xdr:rowOff>
    </xdr:from>
    <xdr:to>
      <xdr:col>20</xdr:col>
      <xdr:colOff>66675</xdr:colOff>
      <xdr:row>298</xdr:row>
      <xdr:rowOff>0</xdr:rowOff>
    </xdr:to>
    <xdr:pic>
      <xdr:nvPicPr>
        <xdr:cNvPr id="1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246120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372</xdr:row>
      <xdr:rowOff>0</xdr:rowOff>
    </xdr:from>
    <xdr:to>
      <xdr:col>20</xdr:col>
      <xdr:colOff>66675</xdr:colOff>
      <xdr:row>376</xdr:row>
      <xdr:rowOff>0</xdr:rowOff>
    </xdr:to>
    <xdr:pic>
      <xdr:nvPicPr>
        <xdr:cNvPr id="1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4325302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450</xdr:row>
      <xdr:rowOff>0</xdr:rowOff>
    </xdr:from>
    <xdr:to>
      <xdr:col>20</xdr:col>
      <xdr:colOff>66675</xdr:colOff>
      <xdr:row>454</xdr:row>
      <xdr:rowOff>0</xdr:rowOff>
    </xdr:to>
    <xdr:pic>
      <xdr:nvPicPr>
        <xdr:cNvPr id="2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5404485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528</xdr:row>
      <xdr:rowOff>0</xdr:rowOff>
    </xdr:from>
    <xdr:to>
      <xdr:col>20</xdr:col>
      <xdr:colOff>66675</xdr:colOff>
      <xdr:row>532</xdr:row>
      <xdr:rowOff>0</xdr:rowOff>
    </xdr:to>
    <xdr:pic>
      <xdr:nvPicPr>
        <xdr:cNvPr id="2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6483667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606</xdr:row>
      <xdr:rowOff>0</xdr:rowOff>
    </xdr:from>
    <xdr:to>
      <xdr:col>20</xdr:col>
      <xdr:colOff>66675</xdr:colOff>
      <xdr:row>610</xdr:row>
      <xdr:rowOff>0</xdr:rowOff>
    </xdr:to>
    <xdr:pic>
      <xdr:nvPicPr>
        <xdr:cNvPr id="22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7562850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684</xdr:row>
      <xdr:rowOff>0</xdr:rowOff>
    </xdr:from>
    <xdr:to>
      <xdr:col>20</xdr:col>
      <xdr:colOff>66675</xdr:colOff>
      <xdr:row>688</xdr:row>
      <xdr:rowOff>0</xdr:rowOff>
    </xdr:to>
    <xdr:pic>
      <xdr:nvPicPr>
        <xdr:cNvPr id="23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8642032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762</xdr:row>
      <xdr:rowOff>0</xdr:rowOff>
    </xdr:from>
    <xdr:to>
      <xdr:col>20</xdr:col>
      <xdr:colOff>66675</xdr:colOff>
      <xdr:row>766</xdr:row>
      <xdr:rowOff>0</xdr:rowOff>
    </xdr:to>
    <xdr:pic>
      <xdr:nvPicPr>
        <xdr:cNvPr id="24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9721215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840</xdr:row>
      <xdr:rowOff>0</xdr:rowOff>
    </xdr:from>
    <xdr:to>
      <xdr:col>20</xdr:col>
      <xdr:colOff>66675</xdr:colOff>
      <xdr:row>844</xdr:row>
      <xdr:rowOff>0</xdr:rowOff>
    </xdr:to>
    <xdr:pic>
      <xdr:nvPicPr>
        <xdr:cNvPr id="25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0800397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918</xdr:row>
      <xdr:rowOff>0</xdr:rowOff>
    </xdr:from>
    <xdr:to>
      <xdr:col>20</xdr:col>
      <xdr:colOff>66675</xdr:colOff>
      <xdr:row>922</xdr:row>
      <xdr:rowOff>0</xdr:rowOff>
    </xdr:to>
    <xdr:pic>
      <xdr:nvPicPr>
        <xdr:cNvPr id="26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1879580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996</xdr:row>
      <xdr:rowOff>0</xdr:rowOff>
    </xdr:from>
    <xdr:to>
      <xdr:col>20</xdr:col>
      <xdr:colOff>66675</xdr:colOff>
      <xdr:row>1000</xdr:row>
      <xdr:rowOff>0</xdr:rowOff>
    </xdr:to>
    <xdr:pic>
      <xdr:nvPicPr>
        <xdr:cNvPr id="27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2958762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1074</xdr:row>
      <xdr:rowOff>0</xdr:rowOff>
    </xdr:from>
    <xdr:to>
      <xdr:col>20</xdr:col>
      <xdr:colOff>66675</xdr:colOff>
      <xdr:row>1078</xdr:row>
      <xdr:rowOff>0</xdr:rowOff>
    </xdr:to>
    <xdr:pic>
      <xdr:nvPicPr>
        <xdr:cNvPr id="28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40379450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1152</xdr:row>
      <xdr:rowOff>0</xdr:rowOff>
    </xdr:from>
    <xdr:to>
      <xdr:col>20</xdr:col>
      <xdr:colOff>66675</xdr:colOff>
      <xdr:row>1156</xdr:row>
      <xdr:rowOff>0</xdr:rowOff>
    </xdr:to>
    <xdr:pic>
      <xdr:nvPicPr>
        <xdr:cNvPr id="29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51171275"/>
          <a:ext cx="53340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79</xdr:row>
      <xdr:rowOff>0</xdr:rowOff>
    </xdr:from>
    <xdr:to>
      <xdr:col>2</xdr:col>
      <xdr:colOff>142875</xdr:colOff>
      <xdr:row>82</xdr:row>
      <xdr:rowOff>76200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86106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142875</xdr:colOff>
      <xdr:row>146</xdr:row>
      <xdr:rowOff>76200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71164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2</xdr:col>
      <xdr:colOff>142875</xdr:colOff>
      <xdr:row>187</xdr:row>
      <xdr:rowOff>76200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51460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234</xdr:row>
      <xdr:rowOff>0</xdr:rowOff>
    </xdr:from>
    <xdr:to>
      <xdr:col>2</xdr:col>
      <xdr:colOff>142875</xdr:colOff>
      <xdr:row>237</xdr:row>
      <xdr:rowOff>76200</xdr:rowOff>
    </xdr:to>
    <xdr:pic>
      <xdr:nvPicPr>
        <xdr:cNvPr id="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34803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142875</xdr:colOff>
      <xdr:row>261</xdr:row>
      <xdr:rowOff>76200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411956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319</xdr:row>
      <xdr:rowOff>0</xdr:rowOff>
    </xdr:from>
    <xdr:to>
      <xdr:col>2</xdr:col>
      <xdr:colOff>142875</xdr:colOff>
      <xdr:row>322</xdr:row>
      <xdr:rowOff>76200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497109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2</xdr:col>
      <xdr:colOff>142875</xdr:colOff>
      <xdr:row>368</xdr:row>
      <xdr:rowOff>76200</xdr:rowOff>
    </xdr:to>
    <xdr:pic>
      <xdr:nvPicPr>
        <xdr:cNvPr id="8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578834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2</xdr:col>
      <xdr:colOff>142875</xdr:colOff>
      <xdr:row>427</xdr:row>
      <xdr:rowOff>76200</xdr:rowOff>
    </xdr:to>
    <xdr:pic>
      <xdr:nvPicPr>
        <xdr:cNvPr id="9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664083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463</xdr:row>
      <xdr:rowOff>0</xdr:rowOff>
    </xdr:from>
    <xdr:to>
      <xdr:col>2</xdr:col>
      <xdr:colOff>142875</xdr:colOff>
      <xdr:row>466</xdr:row>
      <xdr:rowOff>76200</xdr:rowOff>
    </xdr:to>
    <xdr:pic>
      <xdr:nvPicPr>
        <xdr:cNvPr id="10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744474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521</xdr:row>
      <xdr:rowOff>0</xdr:rowOff>
    </xdr:from>
    <xdr:to>
      <xdr:col>2</xdr:col>
      <xdr:colOff>142875</xdr:colOff>
      <xdr:row>524</xdr:row>
      <xdr:rowOff>76200</xdr:rowOff>
    </xdr:to>
    <xdr:pic>
      <xdr:nvPicPr>
        <xdr:cNvPr id="11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829722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588</xdr:row>
      <xdr:rowOff>0</xdr:rowOff>
    </xdr:from>
    <xdr:to>
      <xdr:col>2</xdr:col>
      <xdr:colOff>142875</xdr:colOff>
      <xdr:row>591</xdr:row>
      <xdr:rowOff>76200</xdr:rowOff>
    </xdr:to>
    <xdr:pic>
      <xdr:nvPicPr>
        <xdr:cNvPr id="12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914685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629</xdr:row>
      <xdr:rowOff>0</xdr:rowOff>
    </xdr:from>
    <xdr:to>
      <xdr:col>2</xdr:col>
      <xdr:colOff>142875</xdr:colOff>
      <xdr:row>632</xdr:row>
      <xdr:rowOff>76200</xdr:rowOff>
    </xdr:to>
    <xdr:pic>
      <xdr:nvPicPr>
        <xdr:cNvPr id="1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9946005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687</xdr:row>
      <xdr:rowOff>0</xdr:rowOff>
    </xdr:from>
    <xdr:to>
      <xdr:col>2</xdr:col>
      <xdr:colOff>142875</xdr:colOff>
      <xdr:row>690</xdr:row>
      <xdr:rowOff>76200</xdr:rowOff>
    </xdr:to>
    <xdr:pic>
      <xdr:nvPicPr>
        <xdr:cNvPr id="14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079849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750</xdr:row>
      <xdr:rowOff>0</xdr:rowOff>
    </xdr:from>
    <xdr:to>
      <xdr:col>2</xdr:col>
      <xdr:colOff>142875</xdr:colOff>
      <xdr:row>753</xdr:row>
      <xdr:rowOff>76200</xdr:rowOff>
    </xdr:to>
    <xdr:pic>
      <xdr:nvPicPr>
        <xdr:cNvPr id="15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164336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774</xdr:row>
      <xdr:rowOff>0</xdr:rowOff>
    </xdr:from>
    <xdr:to>
      <xdr:col>2</xdr:col>
      <xdr:colOff>142875</xdr:colOff>
      <xdr:row>777</xdr:row>
      <xdr:rowOff>76200</xdr:rowOff>
    </xdr:to>
    <xdr:pic>
      <xdr:nvPicPr>
        <xdr:cNvPr id="16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2414885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833</xdr:row>
      <xdr:rowOff>0</xdr:rowOff>
    </xdr:from>
    <xdr:to>
      <xdr:col>2</xdr:col>
      <xdr:colOff>142875</xdr:colOff>
      <xdr:row>836</xdr:row>
      <xdr:rowOff>76200</xdr:rowOff>
    </xdr:to>
    <xdr:pic>
      <xdr:nvPicPr>
        <xdr:cNvPr id="17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326642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879</xdr:row>
      <xdr:rowOff>0</xdr:rowOff>
    </xdr:from>
    <xdr:to>
      <xdr:col>2</xdr:col>
      <xdr:colOff>142875</xdr:colOff>
      <xdr:row>882</xdr:row>
      <xdr:rowOff>76200</xdr:rowOff>
    </xdr:to>
    <xdr:pic>
      <xdr:nvPicPr>
        <xdr:cNvPr id="18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407890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939</xdr:row>
      <xdr:rowOff>0</xdr:rowOff>
    </xdr:from>
    <xdr:to>
      <xdr:col>2</xdr:col>
      <xdr:colOff>142875</xdr:colOff>
      <xdr:row>942</xdr:row>
      <xdr:rowOff>76200</xdr:rowOff>
    </xdr:to>
    <xdr:pic>
      <xdr:nvPicPr>
        <xdr:cNvPr id="19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493139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992</xdr:row>
      <xdr:rowOff>0</xdr:rowOff>
    </xdr:from>
    <xdr:to>
      <xdr:col>2</xdr:col>
      <xdr:colOff>142875</xdr:colOff>
      <xdr:row>995</xdr:row>
      <xdr:rowOff>76200</xdr:rowOff>
    </xdr:to>
    <xdr:pic>
      <xdr:nvPicPr>
        <xdr:cNvPr id="20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5767685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1016</xdr:row>
      <xdr:rowOff>0</xdr:rowOff>
    </xdr:from>
    <xdr:to>
      <xdr:col>2</xdr:col>
      <xdr:colOff>142875</xdr:colOff>
      <xdr:row>1019</xdr:row>
      <xdr:rowOff>76200</xdr:rowOff>
    </xdr:to>
    <xdr:pic>
      <xdr:nvPicPr>
        <xdr:cNvPr id="21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653921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1076</xdr:row>
      <xdr:rowOff>0</xdr:rowOff>
    </xdr:from>
    <xdr:to>
      <xdr:col>2</xdr:col>
      <xdr:colOff>142875</xdr:colOff>
      <xdr:row>1079</xdr:row>
      <xdr:rowOff>76200</xdr:rowOff>
    </xdr:to>
    <xdr:pic>
      <xdr:nvPicPr>
        <xdr:cNvPr id="22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739169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1135</xdr:row>
      <xdr:rowOff>0</xdr:rowOff>
    </xdr:from>
    <xdr:to>
      <xdr:col>2</xdr:col>
      <xdr:colOff>142875</xdr:colOff>
      <xdr:row>1138</xdr:row>
      <xdr:rowOff>76200</xdr:rowOff>
    </xdr:to>
    <xdr:pic>
      <xdr:nvPicPr>
        <xdr:cNvPr id="23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824323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1200</xdr:row>
      <xdr:rowOff>0</xdr:rowOff>
    </xdr:from>
    <xdr:to>
      <xdr:col>2</xdr:col>
      <xdr:colOff>142875</xdr:colOff>
      <xdr:row>1203</xdr:row>
      <xdr:rowOff>76200</xdr:rowOff>
    </xdr:to>
    <xdr:pic>
      <xdr:nvPicPr>
        <xdr:cNvPr id="24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909191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1246</xdr:row>
      <xdr:rowOff>0</xdr:rowOff>
    </xdr:from>
    <xdr:to>
      <xdr:col>2</xdr:col>
      <xdr:colOff>142875</xdr:colOff>
      <xdr:row>1249</xdr:row>
      <xdr:rowOff>76200</xdr:rowOff>
    </xdr:to>
    <xdr:pic>
      <xdr:nvPicPr>
        <xdr:cNvPr id="25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990439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1296</xdr:row>
      <xdr:rowOff>0</xdr:rowOff>
    </xdr:from>
    <xdr:to>
      <xdr:col>2</xdr:col>
      <xdr:colOff>142875</xdr:colOff>
      <xdr:row>1299</xdr:row>
      <xdr:rowOff>76200</xdr:rowOff>
    </xdr:to>
    <xdr:pic>
      <xdr:nvPicPr>
        <xdr:cNvPr id="26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073116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1356</xdr:row>
      <xdr:rowOff>0</xdr:rowOff>
    </xdr:from>
    <xdr:to>
      <xdr:col>2</xdr:col>
      <xdr:colOff>142875</xdr:colOff>
      <xdr:row>1359</xdr:row>
      <xdr:rowOff>76200</xdr:rowOff>
    </xdr:to>
    <xdr:pic>
      <xdr:nvPicPr>
        <xdr:cNvPr id="27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158269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1388</xdr:row>
      <xdr:rowOff>0</xdr:rowOff>
    </xdr:from>
    <xdr:to>
      <xdr:col>2</xdr:col>
      <xdr:colOff>142875</xdr:colOff>
      <xdr:row>1391</xdr:row>
      <xdr:rowOff>76200</xdr:rowOff>
    </xdr:to>
    <xdr:pic>
      <xdr:nvPicPr>
        <xdr:cNvPr id="28" name="Imagen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236755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1417</xdr:row>
      <xdr:rowOff>0</xdr:rowOff>
    </xdr:from>
    <xdr:to>
      <xdr:col>2</xdr:col>
      <xdr:colOff>142875</xdr:colOff>
      <xdr:row>1420</xdr:row>
      <xdr:rowOff>76200</xdr:rowOff>
    </xdr:to>
    <xdr:pic>
      <xdr:nvPicPr>
        <xdr:cNvPr id="29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314860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1475</xdr:row>
      <xdr:rowOff>0</xdr:rowOff>
    </xdr:from>
    <xdr:to>
      <xdr:col>2</xdr:col>
      <xdr:colOff>142875</xdr:colOff>
      <xdr:row>1478</xdr:row>
      <xdr:rowOff>76200</xdr:rowOff>
    </xdr:to>
    <xdr:pic>
      <xdr:nvPicPr>
        <xdr:cNvPr id="30" name="Imagen 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4001095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1535</xdr:row>
      <xdr:rowOff>0</xdr:rowOff>
    </xdr:from>
    <xdr:to>
      <xdr:col>2</xdr:col>
      <xdr:colOff>142875</xdr:colOff>
      <xdr:row>1538</xdr:row>
      <xdr:rowOff>76200</xdr:rowOff>
    </xdr:to>
    <xdr:pic>
      <xdr:nvPicPr>
        <xdr:cNvPr id="31" name="Imagen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485167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1600</xdr:row>
      <xdr:rowOff>0</xdr:rowOff>
    </xdr:from>
    <xdr:to>
      <xdr:col>2</xdr:col>
      <xdr:colOff>142875</xdr:colOff>
      <xdr:row>1603</xdr:row>
      <xdr:rowOff>76200</xdr:rowOff>
    </xdr:to>
    <xdr:pic>
      <xdr:nvPicPr>
        <xdr:cNvPr id="32" name="Imagen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5702260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1665</xdr:row>
      <xdr:rowOff>0</xdr:rowOff>
    </xdr:from>
    <xdr:to>
      <xdr:col>2</xdr:col>
      <xdr:colOff>142875</xdr:colOff>
      <xdr:row>1668</xdr:row>
      <xdr:rowOff>76200</xdr:rowOff>
    </xdr:to>
    <xdr:pic>
      <xdr:nvPicPr>
        <xdr:cNvPr id="33" name="Imagen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6552842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1737</xdr:row>
      <xdr:rowOff>0</xdr:rowOff>
    </xdr:from>
    <xdr:to>
      <xdr:col>2</xdr:col>
      <xdr:colOff>142875</xdr:colOff>
      <xdr:row>1740</xdr:row>
      <xdr:rowOff>76200</xdr:rowOff>
    </xdr:to>
    <xdr:pic>
      <xdr:nvPicPr>
        <xdr:cNvPr id="34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7403425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1808</xdr:row>
      <xdr:rowOff>0</xdr:rowOff>
    </xdr:from>
    <xdr:to>
      <xdr:col>2</xdr:col>
      <xdr:colOff>142875</xdr:colOff>
      <xdr:row>1811</xdr:row>
      <xdr:rowOff>76200</xdr:rowOff>
    </xdr:to>
    <xdr:pic>
      <xdr:nvPicPr>
        <xdr:cNvPr id="35" name="Imagen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8253055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1848</xdr:row>
      <xdr:rowOff>0</xdr:rowOff>
    </xdr:from>
    <xdr:to>
      <xdr:col>2</xdr:col>
      <xdr:colOff>142875</xdr:colOff>
      <xdr:row>1851</xdr:row>
      <xdr:rowOff>76200</xdr:rowOff>
    </xdr:to>
    <xdr:pic>
      <xdr:nvPicPr>
        <xdr:cNvPr id="36" name="Imagen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90579175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1914</xdr:row>
      <xdr:rowOff>0</xdr:rowOff>
    </xdr:from>
    <xdr:to>
      <xdr:col>2</xdr:col>
      <xdr:colOff>142875</xdr:colOff>
      <xdr:row>1917</xdr:row>
      <xdr:rowOff>76200</xdr:rowOff>
    </xdr:to>
    <xdr:pic>
      <xdr:nvPicPr>
        <xdr:cNvPr id="37" name="Imagen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99027850"/>
          <a:ext cx="609600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zas.gob.ec/gads-acuerdos-ministeri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10.7109375" defaultRowHeight="15" x14ac:dyDescent="0.25"/>
  <cols>
    <col min="1" max="1" width="10.7109375" customWidth="1"/>
  </cols>
  <sheetData>
    <row r="1" spans="1:1" x14ac:dyDescent="0.25">
      <c r="A1" s="1" t="s">
        <v>56</v>
      </c>
    </row>
    <row r="3" spans="1:1" x14ac:dyDescent="0.25">
      <c r="A3" t="s">
        <v>2037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E16" sqref="E16"/>
    </sheetView>
  </sheetViews>
  <sheetFormatPr baseColWidth="10" defaultColWidth="10.7109375" defaultRowHeight="15" x14ac:dyDescent="0.25"/>
  <cols>
    <col min="1" max="1" width="3.7109375" bestFit="1" customWidth="1"/>
    <col min="2" max="2" width="9.85546875" bestFit="1" customWidth="1"/>
    <col min="3" max="3" width="10.85546875" bestFit="1" customWidth="1"/>
    <col min="5" max="5" width="10.28515625" bestFit="1" customWidth="1"/>
    <col min="6" max="6" width="11.28515625" bestFit="1" customWidth="1"/>
    <col min="7" max="7" width="8" bestFit="1" customWidth="1"/>
    <col min="8" max="8" width="9.140625" bestFit="1" customWidth="1"/>
    <col min="9" max="9" width="7.42578125" bestFit="1" customWidth="1"/>
    <col min="10" max="10" width="9.7109375" bestFit="1" customWidth="1"/>
    <col min="14" max="14" width="10.5703125" bestFit="1" customWidth="1"/>
    <col min="15" max="15" width="9.85546875" customWidth="1"/>
    <col min="16" max="16" width="12.42578125" customWidth="1"/>
    <col min="18" max="18" width="7.85546875" bestFit="1" customWidth="1"/>
    <col min="19" max="19" width="10.28515625" customWidth="1"/>
    <col min="20" max="20" width="10.28515625" bestFit="1" customWidth="1"/>
    <col min="21" max="21" width="7.140625" bestFit="1" customWidth="1"/>
    <col min="22" max="22" width="11.28515625" bestFit="1" customWidth="1"/>
  </cols>
  <sheetData>
    <row r="1" spans="1:22" x14ac:dyDescent="0.25">
      <c r="A1" s="5" t="s">
        <v>90</v>
      </c>
      <c r="B1" s="4"/>
      <c r="C1" s="4"/>
      <c r="D1" s="4"/>
      <c r="E1" s="4"/>
      <c r="F1" s="4"/>
      <c r="G1" s="17"/>
    </row>
    <row r="2" spans="1:22" ht="90" x14ac:dyDescent="0.25">
      <c r="A2" s="3" t="s">
        <v>1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18</v>
      </c>
      <c r="P2" s="3" t="s">
        <v>19</v>
      </c>
      <c r="Q2" s="3" t="s">
        <v>15</v>
      </c>
      <c r="R2" s="3" t="s">
        <v>14</v>
      </c>
      <c r="S2" s="3" t="s">
        <v>20</v>
      </c>
      <c r="T2" s="3" t="s">
        <v>21</v>
      </c>
      <c r="U2" s="3" t="s">
        <v>16</v>
      </c>
      <c r="V2" s="3" t="s">
        <v>17</v>
      </c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6" spans="1:22" x14ac:dyDescent="0.25">
      <c r="A6" t="s">
        <v>2055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activeCell="G16" sqref="G16"/>
    </sheetView>
  </sheetViews>
  <sheetFormatPr baseColWidth="10" defaultColWidth="10.7109375" defaultRowHeight="15" x14ac:dyDescent="0.25"/>
  <sheetData>
    <row r="1" spans="1:17" x14ac:dyDescent="0.25">
      <c r="A1" s="26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7"/>
      <c r="Q1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9"/>
  <sheetViews>
    <sheetView zoomScale="70" zoomScaleNormal="70" workbookViewId="0">
      <selection activeCell="M27" sqref="M27"/>
    </sheetView>
  </sheetViews>
  <sheetFormatPr baseColWidth="10" defaultColWidth="10.7109375" defaultRowHeight="15" x14ac:dyDescent="0.25"/>
  <cols>
    <col min="2" max="2" width="8.5703125" customWidth="1"/>
    <col min="3" max="3" width="7.5703125" customWidth="1"/>
    <col min="4" max="4" width="13.28515625" bestFit="1" customWidth="1"/>
    <col min="9" max="9" width="4.140625" customWidth="1"/>
    <col min="10" max="10" width="9.42578125" customWidth="1"/>
    <col min="11" max="11" width="4.140625" customWidth="1"/>
    <col min="17" max="17" width="3.5703125" customWidth="1"/>
    <col min="18" max="18" width="4.7109375" customWidth="1"/>
    <col min="20" max="21" width="4.85546875" customWidth="1"/>
    <col min="27" max="27" width="3.7109375" customWidth="1"/>
    <col min="28" max="28" width="7" customWidth="1"/>
    <col min="29" max="29" width="4.7109375" customWidth="1"/>
  </cols>
  <sheetData>
    <row r="1" spans="1:34" x14ac:dyDescent="0.25">
      <c r="A1" s="84" t="s">
        <v>58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34" x14ac:dyDescent="0.25">
      <c r="A2" s="27"/>
      <c r="B2" s="27"/>
      <c r="C2" s="27"/>
      <c r="D2" s="27"/>
      <c r="E2" s="76" t="s">
        <v>830</v>
      </c>
      <c r="F2" s="76"/>
      <c r="G2" s="76"/>
      <c r="H2" s="76"/>
      <c r="I2" s="76"/>
      <c r="J2" s="76"/>
      <c r="K2" s="27"/>
      <c r="L2" s="27"/>
      <c r="M2" s="27"/>
      <c r="N2" s="27"/>
      <c r="O2" s="27"/>
      <c r="P2" s="27"/>
      <c r="S2" s="27"/>
      <c r="T2" s="27"/>
      <c r="U2" s="27"/>
      <c r="V2" s="27"/>
      <c r="W2" s="76" t="s">
        <v>830</v>
      </c>
      <c r="X2" s="76"/>
      <c r="Y2" s="76"/>
      <c r="Z2" s="76"/>
      <c r="AA2" s="76"/>
      <c r="AB2" s="76"/>
      <c r="AC2" s="27"/>
      <c r="AD2" s="27"/>
      <c r="AE2" s="27"/>
      <c r="AF2" s="27"/>
      <c r="AG2" s="27"/>
      <c r="AH2" s="27"/>
    </row>
    <row r="3" spans="1:34" x14ac:dyDescent="0.25">
      <c r="A3" s="27"/>
      <c r="B3" s="27"/>
      <c r="C3" s="27"/>
      <c r="D3" s="27"/>
      <c r="E3" s="76"/>
      <c r="F3" s="76"/>
      <c r="G3" s="76"/>
      <c r="H3" s="76"/>
      <c r="I3" s="76"/>
      <c r="J3" s="76"/>
      <c r="K3" s="27"/>
      <c r="L3" s="27"/>
      <c r="M3" s="27"/>
      <c r="N3" s="27"/>
      <c r="O3" s="27"/>
      <c r="P3" s="27"/>
      <c r="S3" s="27"/>
      <c r="T3" s="27"/>
      <c r="U3" s="27"/>
      <c r="V3" s="27"/>
      <c r="W3" s="76"/>
      <c r="X3" s="76"/>
      <c r="Y3" s="76"/>
      <c r="Z3" s="76"/>
      <c r="AA3" s="76"/>
      <c r="AB3" s="76"/>
      <c r="AC3" s="27"/>
      <c r="AD3" s="27"/>
      <c r="AE3" s="27"/>
      <c r="AF3" s="27"/>
      <c r="AG3" s="27"/>
      <c r="AH3" s="27"/>
    </row>
    <row r="4" spans="1:34" x14ac:dyDescent="0.25">
      <c r="A4" s="27"/>
      <c r="B4" s="27"/>
      <c r="C4" s="27"/>
      <c r="D4" s="27"/>
      <c r="E4" s="76"/>
      <c r="F4" s="76"/>
      <c r="G4" s="76"/>
      <c r="H4" s="76"/>
      <c r="I4" s="76"/>
      <c r="J4" s="76"/>
      <c r="K4" s="27"/>
      <c r="L4" s="27"/>
      <c r="M4" s="64" t="s">
        <v>831</v>
      </c>
      <c r="N4" s="64"/>
      <c r="O4" s="64"/>
      <c r="P4" s="27"/>
      <c r="S4" s="27"/>
      <c r="T4" s="27"/>
      <c r="U4" s="27"/>
      <c r="V4" s="27"/>
      <c r="W4" s="76"/>
      <c r="X4" s="76"/>
      <c r="Y4" s="76"/>
      <c r="Z4" s="76"/>
      <c r="AA4" s="76"/>
      <c r="AB4" s="76"/>
      <c r="AC4" s="27"/>
      <c r="AD4" s="27"/>
      <c r="AE4" s="64" t="s">
        <v>831</v>
      </c>
      <c r="AF4" s="64"/>
      <c r="AG4" s="64"/>
      <c r="AH4" s="27"/>
    </row>
    <row r="5" spans="1:3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64"/>
      <c r="N5" s="64"/>
      <c r="O5" s="64"/>
      <c r="P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64"/>
      <c r="AF5" s="64"/>
      <c r="AG5" s="64"/>
      <c r="AH5" s="27"/>
    </row>
    <row r="6" spans="1:34" x14ac:dyDescent="0.25">
      <c r="A6" s="27"/>
      <c r="B6" s="27"/>
      <c r="C6" s="27"/>
      <c r="D6" s="27"/>
      <c r="E6" s="27"/>
      <c r="F6" s="31"/>
      <c r="G6" s="31"/>
      <c r="H6" s="31"/>
      <c r="I6" s="31"/>
      <c r="J6" s="31"/>
      <c r="K6" s="31"/>
      <c r="L6" s="27"/>
      <c r="M6" s="27"/>
      <c r="N6" s="27"/>
      <c r="O6" s="27"/>
      <c r="P6" s="27"/>
      <c r="S6" s="27"/>
      <c r="T6" s="27"/>
      <c r="U6" s="27"/>
      <c r="V6" s="27"/>
      <c r="W6" s="27"/>
      <c r="X6" s="31"/>
      <c r="Y6" s="31"/>
      <c r="Z6" s="31"/>
      <c r="AA6" s="31"/>
      <c r="AB6" s="31"/>
      <c r="AC6" s="31"/>
      <c r="AD6" s="27"/>
      <c r="AE6" s="27"/>
      <c r="AF6" s="27"/>
      <c r="AG6" s="27"/>
      <c r="AH6" s="27"/>
    </row>
    <row r="7" spans="1:34" x14ac:dyDescent="0.25">
      <c r="A7" s="27"/>
      <c r="B7" s="27"/>
      <c r="C7" s="27"/>
      <c r="D7" s="71" t="s">
        <v>95</v>
      </c>
      <c r="E7" s="71"/>
      <c r="F7" s="83">
        <v>44927</v>
      </c>
      <c r="G7" s="83"/>
      <c r="H7" s="32" t="s">
        <v>96</v>
      </c>
      <c r="I7" s="31"/>
      <c r="J7" s="83">
        <v>45291</v>
      </c>
      <c r="K7" s="83"/>
      <c r="L7" s="27"/>
      <c r="M7" s="27"/>
      <c r="N7" s="27"/>
      <c r="O7" s="27"/>
      <c r="P7" s="27"/>
      <c r="S7" s="27"/>
      <c r="T7" s="27"/>
      <c r="U7" s="27"/>
      <c r="V7" s="71" t="s">
        <v>95</v>
      </c>
      <c r="W7" s="71"/>
      <c r="X7" s="83">
        <v>45292</v>
      </c>
      <c r="Y7" s="83"/>
      <c r="Z7" s="32" t="s">
        <v>96</v>
      </c>
      <c r="AA7" s="31"/>
      <c r="AB7" s="83">
        <v>45657</v>
      </c>
      <c r="AC7" s="83"/>
      <c r="AD7" s="27"/>
      <c r="AE7" s="27"/>
      <c r="AF7" s="27"/>
      <c r="AG7" s="27"/>
      <c r="AH7" s="27"/>
    </row>
    <row r="8" spans="1:3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x14ac:dyDescent="0.25">
      <c r="A9" s="27"/>
      <c r="B9" s="27"/>
      <c r="C9" s="27"/>
      <c r="D9" s="64" t="s">
        <v>97</v>
      </c>
      <c r="E9" s="64"/>
      <c r="F9" s="27"/>
      <c r="G9" s="27"/>
      <c r="H9" s="27"/>
      <c r="I9" s="27"/>
      <c r="J9" s="27"/>
      <c r="K9" s="27"/>
      <c r="L9" s="64" t="s">
        <v>99</v>
      </c>
      <c r="M9" s="64"/>
      <c r="N9" s="64" t="s">
        <v>98</v>
      </c>
      <c r="O9" s="64"/>
      <c r="P9" s="27"/>
      <c r="S9" s="27"/>
      <c r="T9" s="27"/>
      <c r="U9" s="27"/>
      <c r="V9" s="64" t="s">
        <v>97</v>
      </c>
      <c r="W9" s="64"/>
      <c r="X9" s="27"/>
      <c r="Y9" s="27"/>
      <c r="Z9" s="27"/>
      <c r="AA9" s="27"/>
      <c r="AB9" s="27"/>
      <c r="AC9" s="27"/>
      <c r="AD9" s="64" t="s">
        <v>99</v>
      </c>
      <c r="AE9" s="64"/>
      <c r="AF9" s="64" t="s">
        <v>98</v>
      </c>
      <c r="AG9" s="64"/>
      <c r="AH9" s="27"/>
    </row>
    <row r="10" spans="1:34" x14ac:dyDescent="0.25">
      <c r="A10" s="82" t="s">
        <v>832</v>
      </c>
      <c r="B10" s="82"/>
      <c r="C10" s="82"/>
      <c r="D10" s="82"/>
      <c r="E10" s="82"/>
      <c r="F10" s="82"/>
      <c r="G10" s="82"/>
      <c r="H10" s="82"/>
      <c r="I10" s="27"/>
      <c r="J10" s="27"/>
      <c r="K10" s="27"/>
      <c r="L10" s="27"/>
      <c r="M10" s="27"/>
      <c r="N10" s="27"/>
      <c r="O10" s="27"/>
      <c r="P10" s="27"/>
      <c r="S10" s="82" t="s">
        <v>832</v>
      </c>
      <c r="T10" s="82"/>
      <c r="U10" s="82"/>
      <c r="V10" s="82"/>
      <c r="W10" s="82"/>
      <c r="X10" s="82"/>
      <c r="Y10" s="82"/>
      <c r="Z10" s="82"/>
      <c r="AA10" s="27"/>
      <c r="AB10" s="27"/>
      <c r="AC10" s="27"/>
      <c r="AD10" s="27"/>
      <c r="AE10" s="27"/>
      <c r="AF10" s="27"/>
      <c r="AG10" s="27"/>
      <c r="AH10" s="27"/>
    </row>
    <row r="11" spans="1:34" x14ac:dyDescent="0.25">
      <c r="A11" s="67" t="s">
        <v>22</v>
      </c>
      <c r="B11" s="67"/>
      <c r="C11" s="67"/>
      <c r="D11" s="80" t="s">
        <v>833</v>
      </c>
      <c r="E11" s="80"/>
      <c r="F11" s="80"/>
      <c r="G11" s="80"/>
      <c r="H11" s="80"/>
      <c r="I11" s="80"/>
      <c r="J11" s="80"/>
      <c r="K11" s="27"/>
      <c r="L11" s="81">
        <v>3460117.5</v>
      </c>
      <c r="M11" s="81"/>
      <c r="N11" s="81">
        <v>2175714.38</v>
      </c>
      <c r="O11" s="81"/>
      <c r="P11" s="27"/>
      <c r="S11" s="67" t="s">
        <v>22</v>
      </c>
      <c r="T11" s="67"/>
      <c r="U11" s="67"/>
      <c r="V11" s="80" t="s">
        <v>833</v>
      </c>
      <c r="W11" s="80"/>
      <c r="X11" s="80"/>
      <c r="Y11" s="80"/>
      <c r="Z11" s="80"/>
      <c r="AA11" s="80"/>
      <c r="AB11" s="80"/>
      <c r="AC11" s="27"/>
      <c r="AD11" s="81">
        <v>2962637.47</v>
      </c>
      <c r="AE11" s="81"/>
      <c r="AF11" s="81">
        <v>3460117.5</v>
      </c>
      <c r="AG11" s="81"/>
      <c r="AH11" s="27"/>
    </row>
    <row r="12" spans="1:34" x14ac:dyDescent="0.25">
      <c r="A12" s="67" t="s">
        <v>27</v>
      </c>
      <c r="B12" s="67"/>
      <c r="C12" s="67"/>
      <c r="D12" s="80" t="s">
        <v>834</v>
      </c>
      <c r="E12" s="80"/>
      <c r="F12" s="80"/>
      <c r="G12" s="80"/>
      <c r="H12" s="80"/>
      <c r="I12" s="80"/>
      <c r="J12" s="80"/>
      <c r="K12" s="27"/>
      <c r="L12" s="81">
        <v>3138845.68</v>
      </c>
      <c r="M12" s="81"/>
      <c r="N12" s="81">
        <v>1852406.81</v>
      </c>
      <c r="O12" s="81"/>
      <c r="P12" s="27"/>
      <c r="S12" s="67" t="s">
        <v>27</v>
      </c>
      <c r="T12" s="67"/>
      <c r="U12" s="67"/>
      <c r="V12" s="80" t="s">
        <v>834</v>
      </c>
      <c r="W12" s="80"/>
      <c r="X12" s="80"/>
      <c r="Y12" s="80"/>
      <c r="Z12" s="80"/>
      <c r="AA12" s="80"/>
      <c r="AB12" s="80"/>
      <c r="AC12" s="27"/>
      <c r="AD12" s="81">
        <v>2588676</v>
      </c>
      <c r="AE12" s="81"/>
      <c r="AF12" s="81">
        <v>3138845.68</v>
      </c>
      <c r="AG12" s="81"/>
      <c r="AH12" s="27"/>
    </row>
    <row r="13" spans="1:34" x14ac:dyDescent="0.25">
      <c r="A13" s="67" t="s">
        <v>835</v>
      </c>
      <c r="B13" s="67"/>
      <c r="C13" s="67"/>
      <c r="D13" s="80" t="s">
        <v>836</v>
      </c>
      <c r="E13" s="80"/>
      <c r="F13" s="80"/>
      <c r="G13" s="80"/>
      <c r="H13" s="80"/>
      <c r="I13" s="80"/>
      <c r="J13" s="80"/>
      <c r="K13" s="27"/>
      <c r="L13" s="81">
        <v>321271.82</v>
      </c>
      <c r="M13" s="81"/>
      <c r="N13" s="81">
        <v>323307.57</v>
      </c>
      <c r="O13" s="81"/>
      <c r="P13" s="27"/>
      <c r="S13" s="67" t="s">
        <v>835</v>
      </c>
      <c r="T13" s="67"/>
      <c r="U13" s="67"/>
      <c r="V13" s="80" t="s">
        <v>836</v>
      </c>
      <c r="W13" s="80"/>
      <c r="X13" s="80"/>
      <c r="Y13" s="80"/>
      <c r="Z13" s="80"/>
      <c r="AA13" s="80"/>
      <c r="AB13" s="80"/>
      <c r="AC13" s="27"/>
      <c r="AD13" s="81">
        <v>373961.47000000003</v>
      </c>
      <c r="AE13" s="81"/>
      <c r="AF13" s="81">
        <v>321271.82</v>
      </c>
      <c r="AG13" s="81"/>
      <c r="AH13" s="27"/>
    </row>
    <row r="14" spans="1:34" x14ac:dyDescent="0.25">
      <c r="A14" s="67" t="s">
        <v>837</v>
      </c>
      <c r="B14" s="67"/>
      <c r="C14" s="67"/>
      <c r="D14" s="80" t="s">
        <v>838</v>
      </c>
      <c r="E14" s="80"/>
      <c r="F14" s="80"/>
      <c r="G14" s="80"/>
      <c r="H14" s="80"/>
      <c r="I14" s="80"/>
      <c r="J14" s="80"/>
      <c r="K14" s="27"/>
      <c r="L14" s="81">
        <v>4264407.92</v>
      </c>
      <c r="M14" s="81"/>
      <c r="N14" s="81">
        <v>2755394.95</v>
      </c>
      <c r="O14" s="81"/>
      <c r="P14" s="27"/>
      <c r="S14" s="67" t="s">
        <v>837</v>
      </c>
      <c r="T14" s="67"/>
      <c r="U14" s="67"/>
      <c r="V14" s="80" t="s">
        <v>838</v>
      </c>
      <c r="W14" s="80"/>
      <c r="X14" s="80"/>
      <c r="Y14" s="80"/>
      <c r="Z14" s="80"/>
      <c r="AA14" s="80"/>
      <c r="AB14" s="80"/>
      <c r="AC14" s="27"/>
      <c r="AD14" s="81">
        <v>3961595.5300000003</v>
      </c>
      <c r="AE14" s="81"/>
      <c r="AF14" s="81">
        <v>4264407.92</v>
      </c>
      <c r="AG14" s="81"/>
      <c r="AH14" s="27"/>
    </row>
    <row r="15" spans="1:34" x14ac:dyDescent="0.25">
      <c r="A15" s="67" t="s">
        <v>839</v>
      </c>
      <c r="B15" s="67"/>
      <c r="C15" s="67"/>
      <c r="D15" s="80" t="s">
        <v>840</v>
      </c>
      <c r="E15" s="80"/>
      <c r="F15" s="80"/>
      <c r="G15" s="80"/>
      <c r="H15" s="80"/>
      <c r="I15" s="80"/>
      <c r="J15" s="80"/>
      <c r="K15" s="27"/>
      <c r="L15" s="81">
        <v>784015</v>
      </c>
      <c r="M15" s="81"/>
      <c r="N15" s="81">
        <v>784015</v>
      </c>
      <c r="O15" s="81"/>
      <c r="P15" s="27"/>
      <c r="S15" s="67" t="s">
        <v>839</v>
      </c>
      <c r="T15" s="67"/>
      <c r="U15" s="67"/>
      <c r="V15" s="80" t="s">
        <v>840</v>
      </c>
      <c r="W15" s="80"/>
      <c r="X15" s="80"/>
      <c r="Y15" s="80"/>
      <c r="Z15" s="80"/>
      <c r="AA15" s="80"/>
      <c r="AB15" s="80"/>
      <c r="AC15" s="27"/>
      <c r="AD15" s="81">
        <v>784015</v>
      </c>
      <c r="AE15" s="81"/>
      <c r="AF15" s="81">
        <v>784015</v>
      </c>
      <c r="AG15" s="81"/>
      <c r="AH15" s="27"/>
    </row>
    <row r="16" spans="1:34" x14ac:dyDescent="0.25">
      <c r="A16" s="67" t="s">
        <v>841</v>
      </c>
      <c r="B16" s="67"/>
      <c r="C16" s="67"/>
      <c r="D16" s="80" t="s">
        <v>842</v>
      </c>
      <c r="E16" s="80"/>
      <c r="F16" s="80"/>
      <c r="G16" s="80"/>
      <c r="H16" s="80"/>
      <c r="I16" s="80"/>
      <c r="J16" s="80"/>
      <c r="K16" s="27"/>
      <c r="L16" s="81">
        <v>3480392.92</v>
      </c>
      <c r="M16" s="81"/>
      <c r="N16" s="81">
        <v>1971379.95</v>
      </c>
      <c r="O16" s="81"/>
      <c r="P16" s="27"/>
      <c r="S16" s="67" t="s">
        <v>841</v>
      </c>
      <c r="T16" s="67"/>
      <c r="U16" s="67"/>
      <c r="V16" s="80" t="s">
        <v>842</v>
      </c>
      <c r="W16" s="80"/>
      <c r="X16" s="80"/>
      <c r="Y16" s="80"/>
      <c r="Z16" s="80"/>
      <c r="AA16" s="80"/>
      <c r="AB16" s="80"/>
      <c r="AC16" s="27"/>
      <c r="AD16" s="81">
        <v>3177580.5300000003</v>
      </c>
      <c r="AE16" s="81"/>
      <c r="AF16" s="81">
        <v>3480392.92</v>
      </c>
      <c r="AG16" s="81"/>
      <c r="AH16" s="27"/>
    </row>
    <row r="17" spans="1:34" x14ac:dyDescent="0.25">
      <c r="A17" s="67" t="s">
        <v>843</v>
      </c>
      <c r="B17" s="67"/>
      <c r="C17" s="67"/>
      <c r="D17" s="80" t="s">
        <v>844</v>
      </c>
      <c r="E17" s="80"/>
      <c r="F17" s="80"/>
      <c r="G17" s="80"/>
      <c r="H17" s="80"/>
      <c r="I17" s="80"/>
      <c r="J17" s="80"/>
      <c r="K17" s="27"/>
      <c r="L17" s="81">
        <v>48731.41</v>
      </c>
      <c r="M17" s="81"/>
      <c r="N17" s="81">
        <v>57988.21</v>
      </c>
      <c r="O17" s="81"/>
      <c r="P17" s="27"/>
      <c r="S17" s="67" t="s">
        <v>843</v>
      </c>
      <c r="T17" s="67"/>
      <c r="U17" s="67"/>
      <c r="V17" s="80" t="s">
        <v>844</v>
      </c>
      <c r="W17" s="80"/>
      <c r="X17" s="80"/>
      <c r="Y17" s="80"/>
      <c r="Z17" s="80"/>
      <c r="AA17" s="80"/>
      <c r="AB17" s="80"/>
      <c r="AC17" s="27"/>
      <c r="AD17" s="81">
        <v>37070.910000000003</v>
      </c>
      <c r="AE17" s="81"/>
      <c r="AF17" s="81">
        <v>48731.41</v>
      </c>
      <c r="AG17" s="81"/>
      <c r="AH17" s="27"/>
    </row>
    <row r="18" spans="1:34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x14ac:dyDescent="0.25">
      <c r="A19" s="82" t="s">
        <v>845</v>
      </c>
      <c r="B19" s="82"/>
      <c r="C19" s="82"/>
      <c r="D19" s="82"/>
      <c r="E19" s="82"/>
      <c r="F19" s="82"/>
      <c r="G19" s="82"/>
      <c r="H19" s="82"/>
      <c r="I19" s="27"/>
      <c r="J19" s="27"/>
      <c r="K19" s="27"/>
      <c r="L19" s="27"/>
      <c r="M19" s="27"/>
      <c r="N19" s="27"/>
      <c r="O19" s="27"/>
      <c r="P19" s="27"/>
      <c r="S19" s="82" t="s">
        <v>845</v>
      </c>
      <c r="T19" s="82"/>
      <c r="U19" s="82"/>
      <c r="V19" s="82"/>
      <c r="W19" s="82"/>
      <c r="X19" s="82"/>
      <c r="Y19" s="82"/>
      <c r="Z19" s="82"/>
      <c r="AA19" s="27"/>
      <c r="AB19" s="27"/>
      <c r="AC19" s="27"/>
      <c r="AD19" s="27"/>
      <c r="AE19" s="27"/>
      <c r="AF19" s="27"/>
      <c r="AG19" s="27"/>
      <c r="AH19" s="27"/>
    </row>
    <row r="20" spans="1:34" x14ac:dyDescent="0.25">
      <c r="A20" s="67" t="s">
        <v>846</v>
      </c>
      <c r="B20" s="67"/>
      <c r="C20" s="67"/>
      <c r="D20" s="80" t="s">
        <v>847</v>
      </c>
      <c r="E20" s="80"/>
      <c r="F20" s="80"/>
      <c r="G20" s="80"/>
      <c r="H20" s="80"/>
      <c r="I20" s="80"/>
      <c r="J20" s="80"/>
      <c r="K20" s="27"/>
      <c r="L20" s="81">
        <v>1887757.79</v>
      </c>
      <c r="M20" s="81"/>
      <c r="N20" s="81">
        <v>1912056.78</v>
      </c>
      <c r="O20" s="81"/>
      <c r="P20" s="27"/>
      <c r="S20" s="67" t="s">
        <v>846</v>
      </c>
      <c r="T20" s="67"/>
      <c r="U20" s="67"/>
      <c r="V20" s="80" t="s">
        <v>847</v>
      </c>
      <c r="W20" s="80"/>
      <c r="X20" s="80"/>
      <c r="Y20" s="80"/>
      <c r="Z20" s="80"/>
      <c r="AA20" s="80"/>
      <c r="AB20" s="80"/>
      <c r="AC20" s="27"/>
      <c r="AD20" s="81">
        <v>3049840.48</v>
      </c>
      <c r="AE20" s="81"/>
      <c r="AF20" s="81">
        <v>1887757.79</v>
      </c>
      <c r="AG20" s="81"/>
      <c r="AH20" s="27"/>
    </row>
    <row r="21" spans="1:34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x14ac:dyDescent="0.25">
      <c r="A22" s="82" t="s">
        <v>848</v>
      </c>
      <c r="B22" s="82"/>
      <c r="C22" s="82"/>
      <c r="D22" s="82"/>
      <c r="E22" s="82"/>
      <c r="F22" s="82"/>
      <c r="G22" s="82"/>
      <c r="H22" s="82"/>
      <c r="I22" s="27"/>
      <c r="J22" s="27"/>
      <c r="K22" s="27"/>
      <c r="L22" s="27"/>
      <c r="M22" s="27"/>
      <c r="N22" s="27"/>
      <c r="O22" s="27"/>
      <c r="P22" s="27"/>
      <c r="S22" s="82" t="s">
        <v>848</v>
      </c>
      <c r="T22" s="82"/>
      <c r="U22" s="82"/>
      <c r="V22" s="82"/>
      <c r="W22" s="82"/>
      <c r="X22" s="82"/>
      <c r="Y22" s="82"/>
      <c r="Z22" s="82"/>
      <c r="AA22" s="27"/>
      <c r="AB22" s="27"/>
      <c r="AC22" s="27"/>
      <c r="AD22" s="27"/>
      <c r="AE22" s="27"/>
      <c r="AF22" s="27"/>
      <c r="AG22" s="27"/>
      <c r="AH22" s="27"/>
    </row>
    <row r="23" spans="1:34" x14ac:dyDescent="0.25">
      <c r="A23" s="67" t="s">
        <v>849</v>
      </c>
      <c r="B23" s="67"/>
      <c r="C23" s="67"/>
      <c r="D23" s="80" t="s">
        <v>850</v>
      </c>
      <c r="E23" s="80"/>
      <c r="F23" s="80"/>
      <c r="G23" s="80"/>
      <c r="H23" s="80"/>
      <c r="I23" s="80"/>
      <c r="J23" s="80"/>
      <c r="K23" s="27"/>
      <c r="L23" s="81">
        <v>1966586.1600000001</v>
      </c>
      <c r="M23" s="81"/>
      <c r="N23" s="81">
        <v>1299771.02</v>
      </c>
      <c r="O23" s="81"/>
      <c r="P23" s="27"/>
      <c r="S23" s="67" t="s">
        <v>849</v>
      </c>
      <c r="T23" s="67"/>
      <c r="U23" s="67"/>
      <c r="V23" s="80" t="s">
        <v>850</v>
      </c>
      <c r="W23" s="80"/>
      <c r="X23" s="80"/>
      <c r="Y23" s="80"/>
      <c r="Z23" s="80"/>
      <c r="AA23" s="80"/>
      <c r="AB23" s="80"/>
      <c r="AC23" s="27"/>
      <c r="AD23" s="81">
        <v>2366012.62</v>
      </c>
      <c r="AE23" s="81"/>
      <c r="AF23" s="81">
        <v>1966586.1600000001</v>
      </c>
      <c r="AG23" s="81"/>
      <c r="AH23" s="27"/>
    </row>
    <row r="24" spans="1:34" x14ac:dyDescent="0.25">
      <c r="A24" s="67" t="s">
        <v>851</v>
      </c>
      <c r="B24" s="67"/>
      <c r="C24" s="67"/>
      <c r="D24" s="80" t="s">
        <v>852</v>
      </c>
      <c r="E24" s="80"/>
      <c r="F24" s="80"/>
      <c r="G24" s="80"/>
      <c r="H24" s="80"/>
      <c r="I24" s="80"/>
      <c r="J24" s="80"/>
      <c r="K24" s="27"/>
      <c r="L24" s="81">
        <v>1492934.76</v>
      </c>
      <c r="M24" s="81"/>
      <c r="N24" s="81">
        <v>837613.27</v>
      </c>
      <c r="O24" s="81"/>
      <c r="P24" s="27"/>
      <c r="S24" s="67" t="s">
        <v>851</v>
      </c>
      <c r="T24" s="67"/>
      <c r="U24" s="67"/>
      <c r="V24" s="80" t="s">
        <v>852</v>
      </c>
      <c r="W24" s="80"/>
      <c r="X24" s="80"/>
      <c r="Y24" s="80"/>
      <c r="Z24" s="80"/>
      <c r="AA24" s="80"/>
      <c r="AB24" s="80"/>
      <c r="AC24" s="27"/>
      <c r="AD24" s="81">
        <v>1853866.4000000001</v>
      </c>
      <c r="AE24" s="81"/>
      <c r="AF24" s="81">
        <v>1492934.76</v>
      </c>
      <c r="AG24" s="81"/>
      <c r="AH24" s="27"/>
    </row>
    <row r="25" spans="1:34" x14ac:dyDescent="0.25">
      <c r="A25" s="67" t="s">
        <v>853</v>
      </c>
      <c r="B25" s="67"/>
      <c r="C25" s="67"/>
      <c r="D25" s="80" t="s">
        <v>854</v>
      </c>
      <c r="E25" s="80"/>
      <c r="F25" s="80"/>
      <c r="G25" s="80"/>
      <c r="H25" s="80"/>
      <c r="I25" s="80"/>
      <c r="J25" s="80"/>
      <c r="K25" s="27"/>
      <c r="L25" s="81">
        <v>473651.4</v>
      </c>
      <c r="M25" s="81"/>
      <c r="N25" s="81">
        <v>462157.75</v>
      </c>
      <c r="O25" s="81"/>
      <c r="P25" s="27"/>
      <c r="S25" s="67" t="s">
        <v>853</v>
      </c>
      <c r="T25" s="67"/>
      <c r="U25" s="67"/>
      <c r="V25" s="80" t="s">
        <v>854</v>
      </c>
      <c r="W25" s="80"/>
      <c r="X25" s="80"/>
      <c r="Y25" s="80"/>
      <c r="Z25" s="80"/>
      <c r="AA25" s="80"/>
      <c r="AB25" s="80"/>
      <c r="AC25" s="27"/>
      <c r="AD25" s="81">
        <v>512146.22000000003</v>
      </c>
      <c r="AE25" s="81"/>
      <c r="AF25" s="81">
        <v>473651.4</v>
      </c>
      <c r="AG25" s="81"/>
      <c r="AH25" s="27"/>
    </row>
    <row r="26" spans="1:34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x14ac:dyDescent="0.25">
      <c r="A27" s="82" t="s">
        <v>855</v>
      </c>
      <c r="B27" s="82"/>
      <c r="C27" s="82"/>
      <c r="D27" s="82"/>
      <c r="E27" s="82"/>
      <c r="F27" s="82"/>
      <c r="G27" s="82"/>
      <c r="H27" s="82"/>
      <c r="I27" s="27"/>
      <c r="J27" s="27"/>
      <c r="K27" s="27"/>
      <c r="L27" s="27"/>
      <c r="M27" s="27"/>
      <c r="N27" s="27"/>
      <c r="O27" s="27"/>
      <c r="P27" s="27"/>
      <c r="S27" s="82" t="s">
        <v>855</v>
      </c>
      <c r="T27" s="82"/>
      <c r="U27" s="82"/>
      <c r="V27" s="82"/>
      <c r="W27" s="82"/>
      <c r="X27" s="82"/>
      <c r="Y27" s="82"/>
      <c r="Z27" s="82"/>
      <c r="AA27" s="27"/>
      <c r="AB27" s="27"/>
      <c r="AC27" s="27"/>
      <c r="AD27" s="27"/>
      <c r="AE27" s="27"/>
      <c r="AF27" s="27"/>
      <c r="AG27" s="27"/>
      <c r="AH27" s="27"/>
    </row>
    <row r="28" spans="1:34" x14ac:dyDescent="0.25">
      <c r="A28" s="67" t="s">
        <v>837</v>
      </c>
      <c r="B28" s="67"/>
      <c r="C28" s="67"/>
      <c r="D28" s="80" t="s">
        <v>838</v>
      </c>
      <c r="E28" s="80"/>
      <c r="F28" s="80"/>
      <c r="G28" s="80"/>
      <c r="H28" s="80"/>
      <c r="I28" s="80"/>
      <c r="J28" s="80"/>
      <c r="K28" s="27"/>
      <c r="L28" s="81">
        <v>4264407.92</v>
      </c>
      <c r="M28" s="81"/>
      <c r="N28" s="81">
        <v>2755394.95</v>
      </c>
      <c r="O28" s="81"/>
      <c r="P28" s="27"/>
      <c r="S28" s="67" t="s">
        <v>837</v>
      </c>
      <c r="T28" s="67"/>
      <c r="U28" s="67"/>
      <c r="V28" s="80" t="s">
        <v>838</v>
      </c>
      <c r="W28" s="80"/>
      <c r="X28" s="80"/>
      <c r="Y28" s="80"/>
      <c r="Z28" s="80"/>
      <c r="AA28" s="80"/>
      <c r="AB28" s="80"/>
      <c r="AC28" s="27"/>
      <c r="AD28" s="81">
        <v>3961595.5300000003</v>
      </c>
      <c r="AE28" s="81"/>
      <c r="AF28" s="81">
        <v>4264407.92</v>
      </c>
      <c r="AG28" s="81"/>
      <c r="AH28" s="27"/>
    </row>
    <row r="29" spans="1:34" x14ac:dyDescent="0.25">
      <c r="A29" s="67" t="s">
        <v>839</v>
      </c>
      <c r="B29" s="67"/>
      <c r="C29" s="67"/>
      <c r="D29" s="80" t="s">
        <v>840</v>
      </c>
      <c r="E29" s="80"/>
      <c r="F29" s="80"/>
      <c r="G29" s="80"/>
      <c r="H29" s="80"/>
      <c r="I29" s="80"/>
      <c r="J29" s="80"/>
      <c r="K29" s="27"/>
      <c r="L29" s="81">
        <v>784015</v>
      </c>
      <c r="M29" s="81"/>
      <c r="N29" s="81">
        <v>784015</v>
      </c>
      <c r="O29" s="81"/>
      <c r="P29" s="27"/>
      <c r="S29" s="67" t="s">
        <v>839</v>
      </c>
      <c r="T29" s="67"/>
      <c r="U29" s="67"/>
      <c r="V29" s="80" t="s">
        <v>840</v>
      </c>
      <c r="W29" s="80"/>
      <c r="X29" s="80"/>
      <c r="Y29" s="80"/>
      <c r="Z29" s="80"/>
      <c r="AA29" s="80"/>
      <c r="AB29" s="80"/>
      <c r="AC29" s="27"/>
      <c r="AD29" s="81">
        <v>784015</v>
      </c>
      <c r="AE29" s="81"/>
      <c r="AF29" s="81">
        <v>784015</v>
      </c>
      <c r="AG29" s="81"/>
      <c r="AH29" s="27"/>
    </row>
    <row r="30" spans="1:34" x14ac:dyDescent="0.25">
      <c r="A30" s="67" t="s">
        <v>841</v>
      </c>
      <c r="B30" s="67"/>
      <c r="C30" s="67"/>
      <c r="D30" s="80" t="s">
        <v>842</v>
      </c>
      <c r="E30" s="80"/>
      <c r="F30" s="80"/>
      <c r="G30" s="80"/>
      <c r="H30" s="80"/>
      <c r="I30" s="80"/>
      <c r="J30" s="80"/>
      <c r="K30" s="27"/>
      <c r="L30" s="81">
        <v>3480392.92</v>
      </c>
      <c r="M30" s="81"/>
      <c r="N30" s="81">
        <v>1971379.95</v>
      </c>
      <c r="O30" s="81"/>
      <c r="P30" s="27"/>
      <c r="S30" s="67" t="s">
        <v>841</v>
      </c>
      <c r="T30" s="67"/>
      <c r="U30" s="67"/>
      <c r="V30" s="80" t="s">
        <v>842</v>
      </c>
      <c r="W30" s="80"/>
      <c r="X30" s="80"/>
      <c r="Y30" s="80"/>
      <c r="Z30" s="80"/>
      <c r="AA30" s="80"/>
      <c r="AB30" s="80"/>
      <c r="AC30" s="27"/>
      <c r="AD30" s="81">
        <v>3177580.5300000003</v>
      </c>
      <c r="AE30" s="81"/>
      <c r="AF30" s="81">
        <v>3480392.92</v>
      </c>
      <c r="AG30" s="81"/>
      <c r="AH30" s="27"/>
    </row>
    <row r="31" spans="1:3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x14ac:dyDescent="0.25">
      <c r="A32" s="82" t="s">
        <v>856</v>
      </c>
      <c r="B32" s="82"/>
      <c r="C32" s="82"/>
      <c r="D32" s="82"/>
      <c r="E32" s="82"/>
      <c r="F32" s="82"/>
      <c r="G32" s="82"/>
      <c r="H32" s="82"/>
      <c r="I32" s="27"/>
      <c r="J32" s="27"/>
      <c r="K32" s="27"/>
      <c r="L32" s="27"/>
      <c r="M32" s="27"/>
      <c r="N32" s="27"/>
      <c r="O32" s="27"/>
      <c r="P32" s="27"/>
      <c r="S32" s="82" t="s">
        <v>856</v>
      </c>
      <c r="T32" s="82"/>
      <c r="U32" s="82"/>
      <c r="V32" s="82"/>
      <c r="W32" s="82"/>
      <c r="X32" s="82"/>
      <c r="Y32" s="82"/>
      <c r="Z32" s="82"/>
      <c r="AA32" s="27"/>
      <c r="AB32" s="27"/>
      <c r="AC32" s="27"/>
      <c r="AD32" s="27"/>
      <c r="AE32" s="27"/>
      <c r="AF32" s="27"/>
      <c r="AG32" s="27"/>
      <c r="AH32" s="27"/>
    </row>
    <row r="33" spans="1:34" x14ac:dyDescent="0.25">
      <c r="A33" s="67" t="s">
        <v>837</v>
      </c>
      <c r="B33" s="67"/>
      <c r="C33" s="67"/>
      <c r="D33" s="80" t="s">
        <v>838</v>
      </c>
      <c r="E33" s="80"/>
      <c r="F33" s="80"/>
      <c r="G33" s="80"/>
      <c r="H33" s="80"/>
      <c r="I33" s="80"/>
      <c r="J33" s="80"/>
      <c r="K33" s="27"/>
      <c r="L33" s="81">
        <v>4264407.92</v>
      </c>
      <c r="M33" s="81"/>
      <c r="N33" s="81">
        <v>2755394.95</v>
      </c>
      <c r="O33" s="81"/>
      <c r="P33" s="27"/>
      <c r="S33" s="67" t="s">
        <v>837</v>
      </c>
      <c r="T33" s="67"/>
      <c r="U33" s="67"/>
      <c r="V33" s="80" t="s">
        <v>838</v>
      </c>
      <c r="W33" s="80"/>
      <c r="X33" s="80"/>
      <c r="Y33" s="80"/>
      <c r="Z33" s="80"/>
      <c r="AA33" s="80"/>
      <c r="AB33" s="80"/>
      <c r="AC33" s="27"/>
      <c r="AD33" s="81">
        <v>3961595.5300000003</v>
      </c>
      <c r="AE33" s="81"/>
      <c r="AF33" s="81">
        <v>4264407.92</v>
      </c>
      <c r="AG33" s="81"/>
      <c r="AH33" s="27"/>
    </row>
    <row r="34" spans="1:34" x14ac:dyDescent="0.25">
      <c r="A34" s="67" t="s">
        <v>843</v>
      </c>
      <c r="B34" s="67"/>
      <c r="C34" s="67"/>
      <c r="D34" s="80" t="s">
        <v>844</v>
      </c>
      <c r="E34" s="80"/>
      <c r="F34" s="80"/>
      <c r="G34" s="80"/>
      <c r="H34" s="80"/>
      <c r="I34" s="80"/>
      <c r="J34" s="80"/>
      <c r="K34" s="27"/>
      <c r="L34" s="81">
        <v>48731.41</v>
      </c>
      <c r="M34" s="81"/>
      <c r="N34" s="81">
        <v>57988.21</v>
      </c>
      <c r="O34" s="81"/>
      <c r="P34" s="27"/>
      <c r="S34" s="67" t="s">
        <v>843</v>
      </c>
      <c r="T34" s="67"/>
      <c r="U34" s="67"/>
      <c r="V34" s="80" t="s">
        <v>844</v>
      </c>
      <c r="W34" s="80"/>
      <c r="X34" s="80"/>
      <c r="Y34" s="80"/>
      <c r="Z34" s="80"/>
      <c r="AA34" s="80"/>
      <c r="AB34" s="80"/>
      <c r="AC34" s="27"/>
      <c r="AD34" s="81">
        <v>37070.910000000003</v>
      </c>
      <c r="AE34" s="81"/>
      <c r="AF34" s="81">
        <v>48731.41</v>
      </c>
      <c r="AG34" s="81"/>
      <c r="AH34" s="27"/>
    </row>
    <row r="35" spans="1:34" x14ac:dyDescent="0.25">
      <c r="A35" s="67" t="s">
        <v>857</v>
      </c>
      <c r="B35" s="67"/>
      <c r="C35" s="67"/>
      <c r="D35" s="80" t="s">
        <v>858</v>
      </c>
      <c r="E35" s="80"/>
      <c r="F35" s="80"/>
      <c r="G35" s="80"/>
      <c r="H35" s="80"/>
      <c r="I35" s="80"/>
      <c r="J35" s="80"/>
      <c r="K35" s="27"/>
      <c r="L35" s="81">
        <v>48731.41</v>
      </c>
      <c r="M35" s="81"/>
      <c r="N35" s="81">
        <v>57988.21</v>
      </c>
      <c r="O35" s="81"/>
      <c r="P35" s="27"/>
      <c r="S35" s="67" t="s">
        <v>857</v>
      </c>
      <c r="T35" s="67"/>
      <c r="U35" s="67"/>
      <c r="V35" s="80" t="s">
        <v>858</v>
      </c>
      <c r="W35" s="80"/>
      <c r="X35" s="80"/>
      <c r="Y35" s="80"/>
      <c r="Z35" s="80"/>
      <c r="AA35" s="80"/>
      <c r="AB35" s="80"/>
      <c r="AC35" s="27"/>
      <c r="AD35" s="81">
        <v>37070.910000000003</v>
      </c>
      <c r="AE35" s="81"/>
      <c r="AF35" s="81">
        <v>48731.41</v>
      </c>
      <c r="AG35" s="81"/>
      <c r="AH35" s="27"/>
    </row>
    <row r="36" spans="1:34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 x14ac:dyDescent="0.25">
      <c r="A37" s="82" t="s">
        <v>23</v>
      </c>
      <c r="B37" s="82"/>
      <c r="C37" s="82"/>
      <c r="D37" s="82"/>
      <c r="E37" s="82"/>
      <c r="F37" s="82"/>
      <c r="G37" s="82"/>
      <c r="H37" s="82"/>
      <c r="I37" s="27"/>
      <c r="J37" s="27"/>
      <c r="K37" s="27"/>
      <c r="L37" s="27"/>
      <c r="M37" s="27"/>
      <c r="N37" s="27"/>
      <c r="O37" s="27"/>
      <c r="P37" s="27"/>
      <c r="S37" s="82" t="s">
        <v>23</v>
      </c>
      <c r="T37" s="82"/>
      <c r="U37" s="82"/>
      <c r="V37" s="82"/>
      <c r="W37" s="82"/>
      <c r="X37" s="82"/>
      <c r="Y37" s="82"/>
      <c r="Z37" s="82"/>
      <c r="AA37" s="27"/>
      <c r="AB37" s="27"/>
      <c r="AC37" s="27"/>
      <c r="AD37" s="27"/>
      <c r="AE37" s="27"/>
      <c r="AF37" s="27"/>
      <c r="AG37" s="27"/>
      <c r="AH37" s="27"/>
    </row>
    <row r="38" spans="1:34" x14ac:dyDescent="0.25">
      <c r="A38" s="67" t="s">
        <v>859</v>
      </c>
      <c r="B38" s="67"/>
      <c r="C38" s="67"/>
      <c r="D38" s="80" t="s">
        <v>860</v>
      </c>
      <c r="E38" s="80"/>
      <c r="F38" s="80"/>
      <c r="G38" s="80"/>
      <c r="H38" s="80"/>
      <c r="I38" s="80"/>
      <c r="J38" s="80"/>
      <c r="K38" s="27"/>
      <c r="L38" s="81">
        <v>40028.58</v>
      </c>
      <c r="M38" s="81"/>
      <c r="N38" s="81">
        <v>32786.47</v>
      </c>
      <c r="O38" s="81"/>
      <c r="P38" s="27"/>
      <c r="S38" s="67" t="s">
        <v>859</v>
      </c>
      <c r="T38" s="67"/>
      <c r="U38" s="67"/>
      <c r="V38" s="80" t="s">
        <v>860</v>
      </c>
      <c r="W38" s="80"/>
      <c r="X38" s="80"/>
      <c r="Y38" s="80"/>
      <c r="Z38" s="80"/>
      <c r="AA38" s="80"/>
      <c r="AB38" s="80"/>
      <c r="AC38" s="27"/>
      <c r="AD38" s="81">
        <v>116096.32000000001</v>
      </c>
      <c r="AE38" s="81"/>
      <c r="AF38" s="81">
        <v>38113.35</v>
      </c>
      <c r="AG38" s="81"/>
      <c r="AH38" s="27"/>
    </row>
    <row r="39" spans="1:34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1:34" x14ac:dyDescent="0.25">
      <c r="A40" s="82" t="s">
        <v>861</v>
      </c>
      <c r="B40" s="82"/>
      <c r="C40" s="82"/>
      <c r="D40" s="82"/>
      <c r="E40" s="82"/>
      <c r="F40" s="82"/>
      <c r="G40" s="82"/>
      <c r="H40" s="82"/>
      <c r="I40" s="27"/>
      <c r="J40" s="27"/>
      <c r="K40" s="27"/>
      <c r="L40" s="27"/>
      <c r="M40" s="27"/>
      <c r="N40" s="27"/>
      <c r="O40" s="27"/>
      <c r="P40" s="27"/>
      <c r="S40" s="82" t="s">
        <v>861</v>
      </c>
      <c r="T40" s="82"/>
      <c r="U40" s="82"/>
      <c r="V40" s="82"/>
      <c r="W40" s="82"/>
      <c r="X40" s="82"/>
      <c r="Y40" s="82"/>
      <c r="Z40" s="82"/>
      <c r="AA40" s="27"/>
      <c r="AB40" s="27"/>
      <c r="AC40" s="27"/>
      <c r="AD40" s="27"/>
      <c r="AE40" s="27"/>
      <c r="AF40" s="27"/>
      <c r="AG40" s="27"/>
      <c r="AH40" s="27"/>
    </row>
    <row r="41" spans="1:34" x14ac:dyDescent="0.25">
      <c r="A41" s="67" t="s">
        <v>24</v>
      </c>
      <c r="B41" s="67"/>
      <c r="C41" s="67"/>
      <c r="D41" s="80" t="s">
        <v>862</v>
      </c>
      <c r="E41" s="80"/>
      <c r="F41" s="80"/>
      <c r="G41" s="80"/>
      <c r="H41" s="80"/>
      <c r="I41" s="80"/>
      <c r="J41" s="80"/>
      <c r="K41" s="27"/>
      <c r="L41" s="81">
        <v>994626.02</v>
      </c>
      <c r="M41" s="81"/>
      <c r="N41" s="81">
        <v>355361.65</v>
      </c>
      <c r="O41" s="81"/>
      <c r="P41" s="27"/>
      <c r="S41" s="67" t="s">
        <v>24</v>
      </c>
      <c r="T41" s="67"/>
      <c r="U41" s="67"/>
      <c r="V41" s="80" t="s">
        <v>862</v>
      </c>
      <c r="W41" s="80"/>
      <c r="X41" s="80"/>
      <c r="Y41" s="80"/>
      <c r="Z41" s="80"/>
      <c r="AA41" s="80"/>
      <c r="AB41" s="80"/>
      <c r="AC41" s="27"/>
      <c r="AD41" s="81">
        <v>883293.4</v>
      </c>
      <c r="AE41" s="81"/>
      <c r="AF41" s="81">
        <v>996541.25</v>
      </c>
      <c r="AG41" s="81"/>
      <c r="AH41" s="27"/>
    </row>
    <row r="42" spans="1:34" x14ac:dyDescent="0.25">
      <c r="A42" s="67" t="s">
        <v>28</v>
      </c>
      <c r="B42" s="67"/>
      <c r="C42" s="67"/>
      <c r="D42" s="80" t="s">
        <v>863</v>
      </c>
      <c r="E42" s="80"/>
      <c r="F42" s="80"/>
      <c r="G42" s="80"/>
      <c r="H42" s="80"/>
      <c r="I42" s="80"/>
      <c r="J42" s="80"/>
      <c r="K42" s="27"/>
      <c r="L42" s="81">
        <v>994626.02</v>
      </c>
      <c r="M42" s="81"/>
      <c r="N42" s="81">
        <v>355361.65</v>
      </c>
      <c r="O42" s="81"/>
      <c r="P42" s="27"/>
      <c r="S42" s="67" t="s">
        <v>28</v>
      </c>
      <c r="T42" s="67"/>
      <c r="U42" s="67"/>
      <c r="V42" s="80" t="s">
        <v>863</v>
      </c>
      <c r="W42" s="80"/>
      <c r="X42" s="80"/>
      <c r="Y42" s="80"/>
      <c r="Z42" s="80"/>
      <c r="AA42" s="80"/>
      <c r="AB42" s="80"/>
      <c r="AC42" s="27"/>
      <c r="AD42" s="81">
        <v>883293.4</v>
      </c>
      <c r="AE42" s="81"/>
      <c r="AF42" s="81">
        <v>996541.25</v>
      </c>
      <c r="AG42" s="81"/>
      <c r="AH42" s="27"/>
    </row>
    <row r="43" spans="1:34" x14ac:dyDescent="0.25">
      <c r="A43" s="67" t="s">
        <v>864</v>
      </c>
      <c r="B43" s="67"/>
      <c r="C43" s="67"/>
      <c r="D43" s="80" t="s">
        <v>865</v>
      </c>
      <c r="E43" s="80"/>
      <c r="F43" s="80"/>
      <c r="G43" s="80"/>
      <c r="H43" s="80"/>
      <c r="I43" s="80"/>
      <c r="J43" s="80"/>
      <c r="K43" s="27"/>
      <c r="L43" s="81">
        <v>821950.70000000007</v>
      </c>
      <c r="M43" s="81"/>
      <c r="N43" s="81">
        <v>569948.51</v>
      </c>
      <c r="O43" s="81"/>
      <c r="P43" s="27"/>
      <c r="S43" s="67" t="s">
        <v>864</v>
      </c>
      <c r="T43" s="67"/>
      <c r="U43" s="67"/>
      <c r="V43" s="80" t="s">
        <v>865</v>
      </c>
      <c r="W43" s="80"/>
      <c r="X43" s="80"/>
      <c r="Y43" s="80"/>
      <c r="Z43" s="80"/>
      <c r="AA43" s="80"/>
      <c r="AB43" s="80"/>
      <c r="AC43" s="27"/>
      <c r="AD43" s="81">
        <v>1778311.7</v>
      </c>
      <c r="AE43" s="81"/>
      <c r="AF43" s="81">
        <v>820035.47</v>
      </c>
      <c r="AG43" s="81"/>
      <c r="AH43" s="27"/>
    </row>
    <row r="44" spans="1:34" x14ac:dyDescent="0.25">
      <c r="A44" s="67" t="s">
        <v>866</v>
      </c>
      <c r="B44" s="67"/>
      <c r="C44" s="67"/>
      <c r="D44" s="80" t="s">
        <v>867</v>
      </c>
      <c r="E44" s="80"/>
      <c r="F44" s="80"/>
      <c r="G44" s="80"/>
      <c r="H44" s="80"/>
      <c r="I44" s="80"/>
      <c r="J44" s="80"/>
      <c r="K44" s="27"/>
      <c r="L44" s="81">
        <v>760642.12</v>
      </c>
      <c r="M44" s="81"/>
      <c r="N44" s="81">
        <v>515882.04000000004</v>
      </c>
      <c r="O44" s="81"/>
      <c r="P44" s="27"/>
      <c r="S44" s="67" t="s">
        <v>866</v>
      </c>
      <c r="T44" s="67"/>
      <c r="U44" s="67"/>
      <c r="V44" s="80" t="s">
        <v>867</v>
      </c>
      <c r="W44" s="80"/>
      <c r="X44" s="80"/>
      <c r="Y44" s="80"/>
      <c r="Z44" s="80"/>
      <c r="AA44" s="80"/>
      <c r="AB44" s="80"/>
      <c r="AC44" s="27"/>
      <c r="AD44" s="81">
        <v>1640935.3800000001</v>
      </c>
      <c r="AE44" s="81"/>
      <c r="AF44" s="81">
        <v>760642.12</v>
      </c>
      <c r="AG44" s="81"/>
      <c r="AH44" s="27"/>
    </row>
    <row r="45" spans="1:34" x14ac:dyDescent="0.25">
      <c r="A45" s="67" t="s">
        <v>868</v>
      </c>
      <c r="B45" s="67"/>
      <c r="C45" s="67"/>
      <c r="D45" s="80" t="s">
        <v>869</v>
      </c>
      <c r="E45" s="80"/>
      <c r="F45" s="80"/>
      <c r="G45" s="80"/>
      <c r="H45" s="80"/>
      <c r="I45" s="80"/>
      <c r="J45" s="80"/>
      <c r="K45" s="27"/>
      <c r="L45" s="81">
        <v>61308.58</v>
      </c>
      <c r="M45" s="81"/>
      <c r="N45" s="81">
        <v>54066.47</v>
      </c>
      <c r="O45" s="81"/>
      <c r="P45" s="27"/>
      <c r="S45" s="67" t="s">
        <v>868</v>
      </c>
      <c r="T45" s="67"/>
      <c r="U45" s="67"/>
      <c r="V45" s="80" t="s">
        <v>869</v>
      </c>
      <c r="W45" s="80"/>
      <c r="X45" s="80"/>
      <c r="Y45" s="80"/>
      <c r="Z45" s="80"/>
      <c r="AA45" s="80"/>
      <c r="AB45" s="80"/>
      <c r="AC45" s="27"/>
      <c r="AD45" s="81">
        <v>137376.32000000001</v>
      </c>
      <c r="AE45" s="81"/>
      <c r="AF45" s="81">
        <v>59393.35</v>
      </c>
      <c r="AG45" s="81"/>
      <c r="AH45" s="27"/>
    </row>
    <row r="46" spans="1:34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34" x14ac:dyDescent="0.25">
      <c r="A47" s="82" t="s">
        <v>870</v>
      </c>
      <c r="B47" s="82"/>
      <c r="C47" s="82"/>
      <c r="D47" s="82"/>
      <c r="E47" s="82"/>
      <c r="F47" s="82"/>
      <c r="G47" s="82"/>
      <c r="H47" s="82"/>
      <c r="I47" s="27"/>
      <c r="J47" s="27"/>
      <c r="K47" s="27"/>
      <c r="L47" s="27"/>
      <c r="M47" s="27"/>
      <c r="N47" s="27"/>
      <c r="O47" s="27"/>
      <c r="P47" s="27"/>
      <c r="S47" s="82" t="s">
        <v>870</v>
      </c>
      <c r="T47" s="82"/>
      <c r="U47" s="82"/>
      <c r="V47" s="82"/>
      <c r="W47" s="82"/>
      <c r="X47" s="82"/>
      <c r="Y47" s="82"/>
      <c r="Z47" s="82"/>
      <c r="AA47" s="27"/>
      <c r="AB47" s="27"/>
      <c r="AC47" s="27"/>
      <c r="AD47" s="27"/>
      <c r="AE47" s="27"/>
      <c r="AF47" s="27"/>
      <c r="AG47" s="27"/>
      <c r="AH47" s="27"/>
    </row>
    <row r="48" spans="1:34" x14ac:dyDescent="0.25">
      <c r="A48" s="67" t="s">
        <v>864</v>
      </c>
      <c r="B48" s="67"/>
      <c r="C48" s="67"/>
      <c r="D48" s="80" t="s">
        <v>865</v>
      </c>
      <c r="E48" s="80"/>
      <c r="F48" s="80"/>
      <c r="G48" s="80"/>
      <c r="H48" s="80"/>
      <c r="I48" s="80"/>
      <c r="J48" s="80"/>
      <c r="K48" s="27"/>
      <c r="L48" s="81">
        <v>821950.70000000007</v>
      </c>
      <c r="M48" s="81"/>
      <c r="N48" s="81">
        <v>569948.51</v>
      </c>
      <c r="O48" s="81"/>
      <c r="P48" s="27"/>
      <c r="S48" s="67" t="s">
        <v>864</v>
      </c>
      <c r="T48" s="67"/>
      <c r="U48" s="67"/>
      <c r="V48" s="80" t="s">
        <v>865</v>
      </c>
      <c r="W48" s="80"/>
      <c r="X48" s="80"/>
      <c r="Y48" s="80"/>
      <c r="Z48" s="80"/>
      <c r="AA48" s="80"/>
      <c r="AB48" s="80"/>
      <c r="AC48" s="27"/>
      <c r="AD48" s="81">
        <v>1778311.7</v>
      </c>
      <c r="AE48" s="81"/>
      <c r="AF48" s="81">
        <v>820035.47</v>
      </c>
      <c r="AG48" s="81"/>
      <c r="AH48" s="27"/>
    </row>
    <row r="49" spans="1:34" x14ac:dyDescent="0.25">
      <c r="A49" s="67" t="s">
        <v>866</v>
      </c>
      <c r="B49" s="67"/>
      <c r="C49" s="67"/>
      <c r="D49" s="80" t="s">
        <v>867</v>
      </c>
      <c r="E49" s="80"/>
      <c r="F49" s="80"/>
      <c r="G49" s="80"/>
      <c r="H49" s="80"/>
      <c r="I49" s="80"/>
      <c r="J49" s="80"/>
      <c r="K49" s="27"/>
      <c r="L49" s="81">
        <v>760642.12</v>
      </c>
      <c r="M49" s="81"/>
      <c r="N49" s="81">
        <v>515882.04000000004</v>
      </c>
      <c r="O49" s="81"/>
      <c r="P49" s="27"/>
      <c r="S49" s="67" t="s">
        <v>866</v>
      </c>
      <c r="T49" s="67"/>
      <c r="U49" s="67"/>
      <c r="V49" s="80" t="s">
        <v>867</v>
      </c>
      <c r="W49" s="80"/>
      <c r="X49" s="80"/>
      <c r="Y49" s="80"/>
      <c r="Z49" s="80"/>
      <c r="AA49" s="80"/>
      <c r="AB49" s="80"/>
      <c r="AC49" s="27"/>
      <c r="AD49" s="81">
        <v>1640935.3800000001</v>
      </c>
      <c r="AE49" s="81"/>
      <c r="AF49" s="81">
        <v>760642.12</v>
      </c>
      <c r="AG49" s="81"/>
      <c r="AH49" s="27"/>
    </row>
    <row r="50" spans="1:34" x14ac:dyDescent="0.25">
      <c r="A50" s="67" t="s">
        <v>868</v>
      </c>
      <c r="B50" s="67"/>
      <c r="C50" s="67"/>
      <c r="D50" s="80" t="s">
        <v>869</v>
      </c>
      <c r="E50" s="80"/>
      <c r="F50" s="80"/>
      <c r="G50" s="80"/>
      <c r="H50" s="80"/>
      <c r="I50" s="80"/>
      <c r="J50" s="80"/>
      <c r="K50" s="27"/>
      <c r="L50" s="81">
        <v>61308.58</v>
      </c>
      <c r="M50" s="81"/>
      <c r="N50" s="81">
        <v>54066.47</v>
      </c>
      <c r="O50" s="81"/>
      <c r="P50" s="27"/>
      <c r="S50" s="67" t="s">
        <v>868</v>
      </c>
      <c r="T50" s="67"/>
      <c r="U50" s="67"/>
      <c r="V50" s="80" t="s">
        <v>869</v>
      </c>
      <c r="W50" s="80"/>
      <c r="X50" s="80"/>
      <c r="Y50" s="80"/>
      <c r="Z50" s="80"/>
      <c r="AA50" s="80"/>
      <c r="AB50" s="80"/>
      <c r="AC50" s="27"/>
      <c r="AD50" s="81">
        <v>137376.32000000001</v>
      </c>
      <c r="AE50" s="81"/>
      <c r="AF50" s="81">
        <v>59393.35</v>
      </c>
      <c r="AG50" s="81"/>
      <c r="AH50" s="27"/>
    </row>
    <row r="51" spans="1:34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x14ac:dyDescent="0.25">
      <c r="A52" s="82" t="s">
        <v>871</v>
      </c>
      <c r="B52" s="82"/>
      <c r="C52" s="82"/>
      <c r="D52" s="82"/>
      <c r="E52" s="82"/>
      <c r="F52" s="82"/>
      <c r="G52" s="82"/>
      <c r="H52" s="82"/>
      <c r="I52" s="27"/>
      <c r="J52" s="27"/>
      <c r="K52" s="27"/>
      <c r="L52" s="27"/>
      <c r="M52" s="27"/>
      <c r="N52" s="27"/>
      <c r="O52" s="27"/>
      <c r="P52" s="27"/>
      <c r="S52" s="82" t="s">
        <v>871</v>
      </c>
      <c r="T52" s="82"/>
      <c r="U52" s="82"/>
      <c r="V52" s="82"/>
      <c r="W52" s="82"/>
      <c r="X52" s="82"/>
      <c r="Y52" s="82"/>
      <c r="Z52" s="82"/>
      <c r="AA52" s="27"/>
      <c r="AB52" s="27"/>
      <c r="AC52" s="27"/>
      <c r="AD52" s="27"/>
      <c r="AE52" s="27"/>
      <c r="AF52" s="27"/>
      <c r="AG52" s="27"/>
      <c r="AH52" s="27"/>
    </row>
    <row r="53" spans="1:34" x14ac:dyDescent="0.25">
      <c r="A53" s="67" t="s">
        <v>864</v>
      </c>
      <c r="B53" s="67"/>
      <c r="C53" s="67"/>
      <c r="D53" s="80" t="s">
        <v>865</v>
      </c>
      <c r="E53" s="80"/>
      <c r="F53" s="80"/>
      <c r="G53" s="80"/>
      <c r="H53" s="80"/>
      <c r="I53" s="80"/>
      <c r="J53" s="80"/>
      <c r="K53" s="27"/>
      <c r="L53" s="81">
        <v>821950.70000000007</v>
      </c>
      <c r="M53" s="81"/>
      <c r="N53" s="81">
        <v>569948.51</v>
      </c>
      <c r="O53" s="81"/>
      <c r="P53" s="27"/>
      <c r="S53" s="67" t="s">
        <v>864</v>
      </c>
      <c r="T53" s="67"/>
      <c r="U53" s="67"/>
      <c r="V53" s="80" t="s">
        <v>865</v>
      </c>
      <c r="W53" s="80"/>
      <c r="X53" s="80"/>
      <c r="Y53" s="80"/>
      <c r="Z53" s="80"/>
      <c r="AA53" s="80"/>
      <c r="AB53" s="80"/>
      <c r="AC53" s="27"/>
      <c r="AD53" s="81">
        <v>1778311.7</v>
      </c>
      <c r="AE53" s="81"/>
      <c r="AF53" s="81">
        <v>820035.47</v>
      </c>
      <c r="AG53" s="81"/>
      <c r="AH53" s="27"/>
    </row>
    <row r="54" spans="1:34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1:34" x14ac:dyDescent="0.25">
      <c r="A55" s="82" t="s">
        <v>25</v>
      </c>
      <c r="B55" s="82"/>
      <c r="C55" s="82"/>
      <c r="D55" s="82"/>
      <c r="E55" s="82"/>
      <c r="F55" s="82"/>
      <c r="G55" s="82"/>
      <c r="H55" s="82"/>
      <c r="I55" s="27"/>
      <c r="J55" s="27"/>
      <c r="K55" s="27"/>
      <c r="L55" s="27"/>
      <c r="M55" s="27"/>
      <c r="N55" s="27"/>
      <c r="O55" s="27"/>
      <c r="P55" s="27"/>
      <c r="S55" s="82" t="s">
        <v>25</v>
      </c>
      <c r="T55" s="82"/>
      <c r="U55" s="82"/>
      <c r="V55" s="82"/>
      <c r="W55" s="82"/>
      <c r="X55" s="82"/>
      <c r="Y55" s="82"/>
      <c r="Z55" s="82"/>
      <c r="AA55" s="27"/>
      <c r="AB55" s="27"/>
      <c r="AC55" s="27"/>
      <c r="AD55" s="27"/>
      <c r="AE55" s="27"/>
      <c r="AF55" s="27"/>
      <c r="AG55" s="27"/>
      <c r="AH55" s="27"/>
    </row>
    <row r="56" spans="1:34" x14ac:dyDescent="0.25">
      <c r="A56" s="67" t="s">
        <v>26</v>
      </c>
      <c r="B56" s="67"/>
      <c r="C56" s="67"/>
      <c r="D56" s="80" t="s">
        <v>872</v>
      </c>
      <c r="E56" s="80"/>
      <c r="F56" s="80"/>
      <c r="G56" s="80"/>
      <c r="H56" s="80"/>
      <c r="I56" s="80"/>
      <c r="J56" s="80"/>
      <c r="K56" s="27"/>
      <c r="L56" s="81">
        <v>9811024.0600000005</v>
      </c>
      <c r="M56" s="81"/>
      <c r="N56" s="81">
        <v>7275615.1799999997</v>
      </c>
      <c r="O56" s="81"/>
      <c r="P56" s="27"/>
      <c r="S56" s="67" t="s">
        <v>26</v>
      </c>
      <c r="T56" s="67"/>
      <c r="U56" s="67"/>
      <c r="V56" s="80" t="s">
        <v>872</v>
      </c>
      <c r="W56" s="80"/>
      <c r="X56" s="80"/>
      <c r="Y56" s="80"/>
      <c r="Z56" s="80"/>
      <c r="AA56" s="80"/>
      <c r="AB56" s="80"/>
      <c r="AC56" s="27"/>
      <c r="AD56" s="81">
        <v>9715551.9100000001</v>
      </c>
      <c r="AE56" s="81"/>
      <c r="AF56" s="81">
        <v>9811024.0600000005</v>
      </c>
      <c r="AG56" s="81"/>
      <c r="AH56" s="27"/>
    </row>
    <row r="57" spans="1:34" x14ac:dyDescent="0.25">
      <c r="A57" s="67" t="s">
        <v>29</v>
      </c>
      <c r="B57" s="67"/>
      <c r="C57" s="67"/>
      <c r="D57" s="80" t="s">
        <v>873</v>
      </c>
      <c r="E57" s="80"/>
      <c r="F57" s="80"/>
      <c r="G57" s="80"/>
      <c r="H57" s="80"/>
      <c r="I57" s="80"/>
      <c r="J57" s="80"/>
      <c r="K57" s="27"/>
      <c r="L57" s="81">
        <v>7275615.1799999997</v>
      </c>
      <c r="M57" s="81"/>
      <c r="N57" s="81">
        <v>5796874.3500000006</v>
      </c>
      <c r="O57" s="81"/>
      <c r="P57" s="27"/>
      <c r="S57" s="67" t="s">
        <v>29</v>
      </c>
      <c r="T57" s="67"/>
      <c r="U57" s="67"/>
      <c r="V57" s="80" t="s">
        <v>873</v>
      </c>
      <c r="W57" s="80"/>
      <c r="X57" s="80"/>
      <c r="Y57" s="80"/>
      <c r="Z57" s="80"/>
      <c r="AA57" s="80"/>
      <c r="AB57" s="80"/>
      <c r="AC57" s="27"/>
      <c r="AD57" s="81">
        <v>9811024.0600000005</v>
      </c>
      <c r="AE57" s="81"/>
      <c r="AF57" s="81">
        <v>7275615.1799999997</v>
      </c>
      <c r="AG57" s="81"/>
      <c r="AH57" s="27"/>
    </row>
    <row r="58" spans="1:34" x14ac:dyDescent="0.25">
      <c r="A58" s="67" t="s">
        <v>566</v>
      </c>
      <c r="B58" s="67"/>
      <c r="C58" s="67"/>
      <c r="D58" s="80" t="s">
        <v>567</v>
      </c>
      <c r="E58" s="80"/>
      <c r="F58" s="80"/>
      <c r="G58" s="80"/>
      <c r="H58" s="80"/>
      <c r="I58" s="80"/>
      <c r="J58" s="80"/>
      <c r="K58" s="27"/>
      <c r="L58" s="81">
        <v>2535408.88</v>
      </c>
      <c r="M58" s="81"/>
      <c r="N58" s="81">
        <v>0</v>
      </c>
      <c r="O58" s="81"/>
      <c r="P58" s="27"/>
      <c r="S58" s="67" t="s">
        <v>566</v>
      </c>
      <c r="T58" s="67"/>
      <c r="U58" s="67"/>
      <c r="V58" s="80" t="s">
        <v>567</v>
      </c>
      <c r="W58" s="80"/>
      <c r="X58" s="80"/>
      <c r="Y58" s="80"/>
      <c r="Z58" s="80"/>
      <c r="AA58" s="80"/>
      <c r="AB58" s="80"/>
      <c r="AC58" s="27"/>
      <c r="AD58" s="81">
        <v>-95472.150000000009</v>
      </c>
      <c r="AE58" s="81"/>
      <c r="AF58" s="81">
        <v>0</v>
      </c>
      <c r="AG58" s="81"/>
      <c r="AH58" s="27"/>
    </row>
    <row r="59" spans="1:34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1:34" x14ac:dyDescent="0.25">
      <c r="A60" s="27"/>
      <c r="B60" s="27"/>
      <c r="C60" s="27"/>
      <c r="D60" s="27"/>
      <c r="E60" s="27"/>
      <c r="F60" s="27"/>
      <c r="G60" s="27"/>
      <c r="H60" s="27"/>
      <c r="I60" s="64" t="s">
        <v>825</v>
      </c>
      <c r="J60" s="64"/>
      <c r="K60" s="64"/>
      <c r="L60" s="77">
        <v>11627600.779999999</v>
      </c>
      <c r="M60" s="77"/>
      <c r="N60" s="77"/>
      <c r="O60" s="77">
        <v>8200925.3399999999</v>
      </c>
      <c r="P60" s="77"/>
      <c r="S60" s="27"/>
      <c r="T60" s="27"/>
      <c r="U60" s="27"/>
      <c r="V60" s="27"/>
      <c r="W60" s="27"/>
      <c r="X60" s="27"/>
      <c r="Y60" s="27"/>
      <c r="Z60" s="27"/>
      <c r="AA60" s="64" t="s">
        <v>825</v>
      </c>
      <c r="AB60" s="64"/>
      <c r="AC60" s="64"/>
      <c r="AD60" s="77">
        <v>12377157.01</v>
      </c>
      <c r="AE60" s="77"/>
      <c r="AF60" s="77"/>
      <c r="AG60" s="77">
        <v>11627600.779999999</v>
      </c>
      <c r="AH60" s="77"/>
    </row>
    <row r="61" spans="1:34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4" x14ac:dyDescent="0.25">
      <c r="A62" s="27"/>
      <c r="B62" s="27"/>
      <c r="C62" s="27"/>
      <c r="D62" s="27"/>
      <c r="E62" s="27"/>
      <c r="F62" s="27"/>
      <c r="G62" s="64" t="s">
        <v>826</v>
      </c>
      <c r="H62" s="64"/>
      <c r="I62" s="64"/>
      <c r="J62" s="64"/>
      <c r="K62" s="77">
        <v>11627600.779999999</v>
      </c>
      <c r="L62" s="77"/>
      <c r="M62" s="77"/>
      <c r="N62" s="77">
        <v>8200925.3399999999</v>
      </c>
      <c r="O62" s="77"/>
      <c r="P62" s="27"/>
      <c r="S62" s="27"/>
      <c r="T62" s="27"/>
      <c r="U62" s="27"/>
      <c r="V62" s="27"/>
      <c r="W62" s="27"/>
      <c r="X62" s="27"/>
      <c r="Y62" s="64" t="s">
        <v>826</v>
      </c>
      <c r="Z62" s="64"/>
      <c r="AA62" s="64"/>
      <c r="AB62" s="64"/>
      <c r="AC62" s="77">
        <v>12377157.01</v>
      </c>
      <c r="AD62" s="77"/>
      <c r="AE62" s="77"/>
      <c r="AF62" s="77">
        <v>11627600.779999999</v>
      </c>
      <c r="AG62" s="77"/>
      <c r="AH62" s="27"/>
    </row>
    <row r="63" spans="1:34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1:34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35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35" x14ac:dyDescent="0.25">
      <c r="A66" s="27"/>
      <c r="B66" s="27"/>
      <c r="C66" s="27"/>
      <c r="D66" s="27"/>
      <c r="E66" s="76" t="s">
        <v>93</v>
      </c>
      <c r="F66" s="76"/>
      <c r="G66" s="76"/>
      <c r="H66" s="76"/>
      <c r="I66" s="76"/>
      <c r="J66" s="76"/>
      <c r="K66" s="27"/>
      <c r="L66" s="27"/>
      <c r="M66" s="27"/>
      <c r="N66" s="27"/>
      <c r="O66" s="27"/>
      <c r="P66" s="27"/>
      <c r="Q66" s="27"/>
      <c r="S66" s="27"/>
      <c r="T66" s="27"/>
      <c r="U66" s="27"/>
      <c r="V66" s="27"/>
      <c r="W66" s="76" t="s">
        <v>93</v>
      </c>
      <c r="X66" s="76"/>
      <c r="Y66" s="76"/>
      <c r="Z66" s="76"/>
      <c r="AA66" s="76"/>
      <c r="AB66" s="76"/>
      <c r="AC66" s="27"/>
      <c r="AD66" s="27"/>
      <c r="AE66" s="27"/>
      <c r="AF66" s="27"/>
      <c r="AG66" s="27"/>
      <c r="AH66" s="27"/>
      <c r="AI66" s="27"/>
    </row>
    <row r="67" spans="1:35" x14ac:dyDescent="0.25">
      <c r="A67" s="27"/>
      <c r="B67" s="27"/>
      <c r="C67" s="27"/>
      <c r="D67" s="27"/>
      <c r="E67" s="76"/>
      <c r="F67" s="76"/>
      <c r="G67" s="76"/>
      <c r="H67" s="76"/>
      <c r="I67" s="76"/>
      <c r="J67" s="76"/>
      <c r="K67" s="27"/>
      <c r="L67" s="27"/>
      <c r="M67" s="64" t="s">
        <v>94</v>
      </c>
      <c r="N67" s="64"/>
      <c r="O67" s="64"/>
      <c r="P67" s="27"/>
      <c r="Q67" s="27"/>
      <c r="S67" s="27"/>
      <c r="T67" s="27"/>
      <c r="U67" s="27"/>
      <c r="V67" s="27"/>
      <c r="W67" s="76"/>
      <c r="X67" s="76"/>
      <c r="Y67" s="76"/>
      <c r="Z67" s="76"/>
      <c r="AA67" s="76"/>
      <c r="AB67" s="76"/>
      <c r="AC67" s="27"/>
      <c r="AD67" s="27"/>
      <c r="AE67" s="64" t="s">
        <v>874</v>
      </c>
      <c r="AF67" s="64"/>
      <c r="AG67" s="64"/>
      <c r="AH67" s="27"/>
      <c r="AI67" s="27"/>
    </row>
    <row r="68" spans="1:35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64"/>
      <c r="N68" s="64"/>
      <c r="O68" s="64"/>
      <c r="P68" s="27"/>
      <c r="Q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64"/>
      <c r="AF68" s="64"/>
      <c r="AG68" s="64"/>
      <c r="AH68" s="27"/>
      <c r="AI68" s="27"/>
    </row>
    <row r="69" spans="1:35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ht="38.25" x14ac:dyDescent="0.25">
      <c r="A70" s="27"/>
      <c r="B70" s="27"/>
      <c r="C70" s="27"/>
      <c r="D70" s="27"/>
      <c r="E70" s="79" t="s">
        <v>95</v>
      </c>
      <c r="F70" s="79"/>
      <c r="G70" s="78">
        <v>44927</v>
      </c>
      <c r="H70" s="78"/>
      <c r="I70" s="32" t="s">
        <v>96</v>
      </c>
      <c r="J70" s="78">
        <v>45291</v>
      </c>
      <c r="K70" s="78"/>
      <c r="L70" s="27"/>
      <c r="M70" s="27"/>
      <c r="N70" s="27"/>
      <c r="O70" s="27"/>
      <c r="P70" s="27"/>
      <c r="Q70" s="27"/>
      <c r="S70" s="27"/>
      <c r="T70" s="27"/>
      <c r="U70" s="27"/>
      <c r="V70" s="27"/>
      <c r="W70" s="79" t="s">
        <v>95</v>
      </c>
      <c r="X70" s="79"/>
      <c r="Y70" s="78">
        <v>45292</v>
      </c>
      <c r="Z70" s="78"/>
      <c r="AA70" s="32" t="s">
        <v>96</v>
      </c>
      <c r="AB70" s="78">
        <v>45657</v>
      </c>
      <c r="AC70" s="78"/>
      <c r="AD70" s="27"/>
      <c r="AE70" s="27"/>
      <c r="AF70" s="27"/>
      <c r="AG70" s="27"/>
      <c r="AH70" s="27"/>
      <c r="AI70" s="27"/>
    </row>
    <row r="71" spans="1:35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x14ac:dyDescent="0.25">
      <c r="A72" s="27"/>
      <c r="B72" s="27"/>
      <c r="C72" s="27"/>
      <c r="D72" s="27"/>
      <c r="E72" s="64" t="s">
        <v>97</v>
      </c>
      <c r="F72" s="64"/>
      <c r="G72" s="27"/>
      <c r="H72" s="27"/>
      <c r="I72" s="27"/>
      <c r="J72" s="27"/>
      <c r="K72" s="64" t="s">
        <v>98</v>
      </c>
      <c r="L72" s="64"/>
      <c r="M72" s="27"/>
      <c r="N72" s="64" t="s">
        <v>99</v>
      </c>
      <c r="O72" s="64"/>
      <c r="P72" s="27"/>
      <c r="Q72" s="27"/>
      <c r="S72" s="27"/>
      <c r="T72" s="27"/>
      <c r="U72" s="27"/>
      <c r="V72" s="27"/>
      <c r="W72" s="64" t="s">
        <v>97</v>
      </c>
      <c r="X72" s="64"/>
      <c r="Y72" s="27"/>
      <c r="Z72" s="27"/>
      <c r="AA72" s="27"/>
      <c r="AB72" s="27"/>
      <c r="AC72" s="64" t="s">
        <v>98</v>
      </c>
      <c r="AD72" s="64"/>
      <c r="AE72" s="27"/>
      <c r="AF72" s="64" t="s">
        <v>99</v>
      </c>
      <c r="AG72" s="64"/>
      <c r="AH72" s="27"/>
      <c r="AI72" s="27"/>
    </row>
    <row r="73" spans="1:35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4" spans="1:3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</row>
    <row r="75" spans="1:35" x14ac:dyDescent="0.25">
      <c r="A75" s="67" t="s">
        <v>100</v>
      </c>
      <c r="B75" s="67"/>
      <c r="C75" s="67"/>
      <c r="D75" s="67" t="s">
        <v>101</v>
      </c>
      <c r="E75" s="67"/>
      <c r="F75" s="67"/>
      <c r="G75" s="67"/>
      <c r="H75" s="67"/>
      <c r="I75" s="27"/>
      <c r="J75" s="68">
        <v>1641428.9000000001</v>
      </c>
      <c r="K75" s="68"/>
      <c r="L75" s="68"/>
      <c r="M75" s="68">
        <v>974197.38</v>
      </c>
      <c r="N75" s="68"/>
      <c r="O75" s="68"/>
      <c r="P75" s="27"/>
      <c r="Q75" s="27"/>
      <c r="S75" s="67" t="s">
        <v>100</v>
      </c>
      <c r="T75" s="67"/>
      <c r="U75" s="67"/>
      <c r="V75" s="67" t="s">
        <v>101</v>
      </c>
      <c r="W75" s="67"/>
      <c r="X75" s="67"/>
      <c r="Y75" s="67"/>
      <c r="Z75" s="67"/>
      <c r="AA75" s="27"/>
      <c r="AB75" s="68">
        <v>974197.38</v>
      </c>
      <c r="AC75" s="68"/>
      <c r="AD75" s="68"/>
      <c r="AE75" s="68">
        <v>1341207.8900000001</v>
      </c>
      <c r="AF75" s="68"/>
      <c r="AG75" s="68"/>
      <c r="AH75" s="27"/>
      <c r="AI75" s="27"/>
    </row>
    <row r="76" spans="1:35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</row>
    <row r="77" spans="1:35" x14ac:dyDescent="0.25">
      <c r="A77" s="67" t="s">
        <v>102</v>
      </c>
      <c r="B77" s="67"/>
      <c r="C77" s="67"/>
      <c r="D77" s="67" t="s">
        <v>103</v>
      </c>
      <c r="E77" s="67"/>
      <c r="F77" s="67"/>
      <c r="G77" s="67"/>
      <c r="H77" s="67"/>
      <c r="I77" s="27"/>
      <c r="J77" s="68">
        <v>123277.21</v>
      </c>
      <c r="K77" s="68"/>
      <c r="L77" s="68"/>
      <c r="M77" s="68">
        <v>248244.83000000002</v>
      </c>
      <c r="N77" s="68"/>
      <c r="O77" s="68"/>
      <c r="P77" s="27"/>
      <c r="Q77" s="27"/>
      <c r="S77" s="67" t="s">
        <v>102</v>
      </c>
      <c r="T77" s="67"/>
      <c r="U77" s="67"/>
      <c r="V77" s="67" t="s">
        <v>103</v>
      </c>
      <c r="W77" s="67"/>
      <c r="X77" s="67"/>
      <c r="Y77" s="67"/>
      <c r="Z77" s="67"/>
      <c r="AA77" s="27"/>
      <c r="AB77" s="68">
        <v>248244.83000000002</v>
      </c>
      <c r="AC77" s="68"/>
      <c r="AD77" s="68"/>
      <c r="AE77" s="68">
        <v>219209.07</v>
      </c>
      <c r="AF77" s="68"/>
      <c r="AG77" s="68"/>
      <c r="AH77" s="27"/>
      <c r="AI77" s="27"/>
    </row>
    <row r="78" spans="1:35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</row>
    <row r="79" spans="1:35" x14ac:dyDescent="0.25">
      <c r="A79" s="67" t="s">
        <v>104</v>
      </c>
      <c r="B79" s="67"/>
      <c r="C79" s="67"/>
      <c r="D79" s="67" t="s">
        <v>105</v>
      </c>
      <c r="E79" s="67"/>
      <c r="F79" s="67"/>
      <c r="G79" s="67"/>
      <c r="H79" s="67"/>
      <c r="I79" s="27"/>
      <c r="J79" s="68">
        <v>84479.5</v>
      </c>
      <c r="K79" s="68"/>
      <c r="L79" s="68"/>
      <c r="M79" s="68">
        <v>596911.48</v>
      </c>
      <c r="N79" s="68"/>
      <c r="O79" s="68"/>
      <c r="P79" s="27"/>
      <c r="Q79" s="27"/>
      <c r="S79" s="67" t="s">
        <v>104</v>
      </c>
      <c r="T79" s="67"/>
      <c r="U79" s="67"/>
      <c r="V79" s="67" t="s">
        <v>105</v>
      </c>
      <c r="W79" s="67"/>
      <c r="X79" s="67"/>
      <c r="Y79" s="67"/>
      <c r="Z79" s="67"/>
      <c r="AA79" s="27"/>
      <c r="AB79" s="68">
        <v>596911.48</v>
      </c>
      <c r="AC79" s="68"/>
      <c r="AD79" s="68"/>
      <c r="AE79" s="68">
        <v>135527.81</v>
      </c>
      <c r="AF79" s="68"/>
      <c r="AG79" s="68"/>
      <c r="AH79" s="27"/>
      <c r="AI79" s="27"/>
    </row>
    <row r="80" spans="1:35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</row>
    <row r="81" spans="1:35" x14ac:dyDescent="0.25">
      <c r="A81" s="67" t="s">
        <v>106</v>
      </c>
      <c r="B81" s="67"/>
      <c r="C81" s="67"/>
      <c r="D81" s="67" t="s">
        <v>107</v>
      </c>
      <c r="E81" s="67"/>
      <c r="F81" s="67"/>
      <c r="G81" s="67"/>
      <c r="H81" s="67"/>
      <c r="I81" s="27"/>
      <c r="J81" s="68">
        <v>258.05</v>
      </c>
      <c r="K81" s="68"/>
      <c r="L81" s="68"/>
      <c r="M81" s="68">
        <v>2347.46</v>
      </c>
      <c r="N81" s="68"/>
      <c r="O81" s="68"/>
      <c r="P81" s="27"/>
      <c r="Q81" s="27"/>
      <c r="S81" s="67" t="s">
        <v>106</v>
      </c>
      <c r="T81" s="67"/>
      <c r="U81" s="67"/>
      <c r="V81" s="67" t="s">
        <v>107</v>
      </c>
      <c r="W81" s="67"/>
      <c r="X81" s="67"/>
      <c r="Y81" s="67"/>
      <c r="Z81" s="67"/>
      <c r="AA81" s="27"/>
      <c r="AB81" s="68">
        <v>2347.46</v>
      </c>
      <c r="AC81" s="68"/>
      <c r="AD81" s="68"/>
      <c r="AE81" s="68">
        <v>790</v>
      </c>
      <c r="AF81" s="68"/>
      <c r="AG81" s="68"/>
      <c r="AH81" s="27"/>
      <c r="AI81" s="27"/>
    </row>
    <row r="82" spans="1:35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</row>
    <row r="83" spans="1:35" x14ac:dyDescent="0.25">
      <c r="A83" s="67" t="s">
        <v>108</v>
      </c>
      <c r="B83" s="67"/>
      <c r="C83" s="67"/>
      <c r="D83" s="67" t="s">
        <v>109</v>
      </c>
      <c r="E83" s="67"/>
      <c r="F83" s="67"/>
      <c r="G83" s="67"/>
      <c r="H83" s="67"/>
      <c r="I83" s="27"/>
      <c r="J83" s="68">
        <v>2963.15</v>
      </c>
      <c r="K83" s="68"/>
      <c r="L83" s="68"/>
      <c r="M83" s="68">
        <v>1317144.53</v>
      </c>
      <c r="N83" s="68"/>
      <c r="O83" s="68"/>
      <c r="P83" s="27"/>
      <c r="Q83" s="27"/>
      <c r="S83" s="67" t="s">
        <v>108</v>
      </c>
      <c r="T83" s="67"/>
      <c r="U83" s="67"/>
      <c r="V83" s="67" t="s">
        <v>109</v>
      </c>
      <c r="W83" s="67"/>
      <c r="X83" s="67"/>
      <c r="Y83" s="67"/>
      <c r="Z83" s="67"/>
      <c r="AA83" s="27"/>
      <c r="AB83" s="68">
        <v>1317144.53</v>
      </c>
      <c r="AC83" s="68"/>
      <c r="AD83" s="68"/>
      <c r="AE83" s="68">
        <v>891941.23</v>
      </c>
      <c r="AF83" s="68"/>
      <c r="AG83" s="68"/>
      <c r="AH83" s="27"/>
      <c r="AI83" s="27"/>
    </row>
    <row r="84" spans="1:35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</row>
    <row r="85" spans="1:35" x14ac:dyDescent="0.25">
      <c r="A85" s="67" t="s">
        <v>110</v>
      </c>
      <c r="B85" s="67"/>
      <c r="C85" s="67"/>
      <c r="D85" s="67" t="s">
        <v>111</v>
      </c>
      <c r="E85" s="67"/>
      <c r="F85" s="67"/>
      <c r="G85" s="67"/>
      <c r="H85" s="67"/>
      <c r="I85" s="27"/>
      <c r="J85" s="68">
        <v>1575.6000000000001</v>
      </c>
      <c r="K85" s="68"/>
      <c r="L85" s="68"/>
      <c r="M85" s="68">
        <v>0</v>
      </c>
      <c r="N85" s="68"/>
      <c r="O85" s="68"/>
      <c r="P85" s="27"/>
      <c r="Q85" s="27"/>
      <c r="S85" s="67" t="s">
        <v>875</v>
      </c>
      <c r="T85" s="67"/>
      <c r="U85" s="67"/>
      <c r="V85" s="67" t="s">
        <v>876</v>
      </c>
      <c r="W85" s="67"/>
      <c r="X85" s="67"/>
      <c r="Y85" s="67"/>
      <c r="Z85" s="67"/>
      <c r="AA85" s="27"/>
      <c r="AB85" s="68">
        <v>0</v>
      </c>
      <c r="AC85" s="68"/>
      <c r="AD85" s="68"/>
      <c r="AE85" s="68">
        <v>198.62</v>
      </c>
      <c r="AF85" s="68"/>
      <c r="AG85" s="68"/>
      <c r="AH85" s="27"/>
      <c r="AI85" s="27"/>
    </row>
    <row r="86" spans="1:35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</row>
    <row r="87" spans="1:35" x14ac:dyDescent="0.25">
      <c r="A87" s="67" t="s">
        <v>112</v>
      </c>
      <c r="B87" s="67"/>
      <c r="C87" s="67"/>
      <c r="D87" s="67" t="s">
        <v>113</v>
      </c>
      <c r="E87" s="67"/>
      <c r="F87" s="67"/>
      <c r="G87" s="67"/>
      <c r="H87" s="67"/>
      <c r="I87" s="27"/>
      <c r="J87" s="68">
        <v>4.28</v>
      </c>
      <c r="K87" s="68"/>
      <c r="L87" s="68"/>
      <c r="M87" s="68">
        <v>4.24</v>
      </c>
      <c r="N87" s="68"/>
      <c r="O87" s="68"/>
      <c r="P87" s="27"/>
      <c r="Q87" s="27"/>
      <c r="S87" s="67" t="s">
        <v>877</v>
      </c>
      <c r="T87" s="67"/>
      <c r="U87" s="67"/>
      <c r="V87" s="67" t="s">
        <v>878</v>
      </c>
      <c r="W87" s="67"/>
      <c r="X87" s="67"/>
      <c r="Y87" s="67"/>
      <c r="Z87" s="67"/>
      <c r="AA87" s="27"/>
      <c r="AB87" s="68">
        <v>0</v>
      </c>
      <c r="AC87" s="68"/>
      <c r="AD87" s="68"/>
      <c r="AE87" s="68">
        <v>198.62</v>
      </c>
      <c r="AF87" s="68"/>
      <c r="AG87" s="68"/>
      <c r="AH87" s="27"/>
      <c r="AI87" s="27"/>
    </row>
    <row r="88" spans="1:3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x14ac:dyDescent="0.25">
      <c r="A89" s="67" t="s">
        <v>114</v>
      </c>
      <c r="B89" s="67"/>
      <c r="C89" s="67"/>
      <c r="D89" s="67" t="s">
        <v>115</v>
      </c>
      <c r="E89" s="67"/>
      <c r="F89" s="67"/>
      <c r="G89" s="67"/>
      <c r="H89" s="67"/>
      <c r="I89" s="27"/>
      <c r="J89" s="68">
        <v>3.35</v>
      </c>
      <c r="K89" s="68"/>
      <c r="L89" s="68"/>
      <c r="M89" s="68">
        <v>3.35</v>
      </c>
      <c r="N89" s="68"/>
      <c r="O89" s="68"/>
      <c r="P89" s="27"/>
      <c r="Q89" s="27"/>
      <c r="S89" s="67" t="s">
        <v>879</v>
      </c>
      <c r="T89" s="67"/>
      <c r="U89" s="67"/>
      <c r="V89" s="67" t="s">
        <v>880</v>
      </c>
      <c r="W89" s="67"/>
      <c r="X89" s="67"/>
      <c r="Y89" s="67"/>
      <c r="Z89" s="67"/>
      <c r="AA89" s="27"/>
      <c r="AB89" s="68">
        <v>0</v>
      </c>
      <c r="AC89" s="68"/>
      <c r="AD89" s="68"/>
      <c r="AE89" s="68">
        <v>198.62</v>
      </c>
      <c r="AF89" s="68"/>
      <c r="AG89" s="68"/>
      <c r="AH89" s="27"/>
      <c r="AI89" s="27"/>
    </row>
    <row r="90" spans="1:35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1:35" x14ac:dyDescent="0.25">
      <c r="A91" s="67" t="s">
        <v>116</v>
      </c>
      <c r="B91" s="67"/>
      <c r="C91" s="67"/>
      <c r="D91" s="67" t="s">
        <v>117</v>
      </c>
      <c r="E91" s="67"/>
      <c r="F91" s="67"/>
      <c r="G91" s="67"/>
      <c r="H91" s="67"/>
      <c r="I91" s="27"/>
      <c r="J91" s="68">
        <v>0</v>
      </c>
      <c r="K91" s="68"/>
      <c r="L91" s="68"/>
      <c r="M91" s="68">
        <v>355.52</v>
      </c>
      <c r="N91" s="68"/>
      <c r="O91" s="68"/>
      <c r="P91" s="27"/>
      <c r="Q91" s="27"/>
      <c r="S91" s="67" t="s">
        <v>112</v>
      </c>
      <c r="T91" s="67"/>
      <c r="U91" s="67"/>
      <c r="V91" s="67" t="s">
        <v>113</v>
      </c>
      <c r="W91" s="67"/>
      <c r="X91" s="67"/>
      <c r="Y91" s="67"/>
      <c r="Z91" s="67"/>
      <c r="AA91" s="27"/>
      <c r="AB91" s="68">
        <v>4.24</v>
      </c>
      <c r="AC91" s="68"/>
      <c r="AD91" s="68"/>
      <c r="AE91" s="68">
        <v>0</v>
      </c>
      <c r="AF91" s="68"/>
      <c r="AG91" s="68"/>
      <c r="AH91" s="27"/>
      <c r="AI91" s="27"/>
    </row>
    <row r="92" spans="1:35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  <row r="93" spans="1:35" x14ac:dyDescent="0.25">
      <c r="A93" s="67" t="s">
        <v>118</v>
      </c>
      <c r="B93" s="67"/>
      <c r="C93" s="67"/>
      <c r="D93" s="67" t="s">
        <v>119</v>
      </c>
      <c r="E93" s="67"/>
      <c r="F93" s="67"/>
      <c r="G93" s="67"/>
      <c r="H93" s="67"/>
      <c r="I93" s="27"/>
      <c r="J93" s="68">
        <v>0</v>
      </c>
      <c r="K93" s="68"/>
      <c r="L93" s="68"/>
      <c r="M93" s="68">
        <v>731.27</v>
      </c>
      <c r="N93" s="68"/>
      <c r="O93" s="68"/>
      <c r="P93" s="27"/>
      <c r="Q93" s="27"/>
      <c r="S93" s="67" t="s">
        <v>114</v>
      </c>
      <c r="T93" s="67"/>
      <c r="U93" s="67"/>
      <c r="V93" s="67" t="s">
        <v>115</v>
      </c>
      <c r="W93" s="67"/>
      <c r="X93" s="67"/>
      <c r="Y93" s="67"/>
      <c r="Z93" s="67"/>
      <c r="AA93" s="27"/>
      <c r="AB93" s="68">
        <v>3.35</v>
      </c>
      <c r="AC93" s="68"/>
      <c r="AD93" s="68"/>
      <c r="AE93" s="68">
        <v>3.35</v>
      </c>
      <c r="AF93" s="68"/>
      <c r="AG93" s="68"/>
      <c r="AH93" s="27"/>
      <c r="AI93" s="27"/>
    </row>
    <row r="94" spans="1:35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</row>
    <row r="95" spans="1:35" x14ac:dyDescent="0.25">
      <c r="A95" s="67" t="s">
        <v>120</v>
      </c>
      <c r="B95" s="67"/>
      <c r="C95" s="67"/>
      <c r="D95" s="67" t="s">
        <v>121</v>
      </c>
      <c r="E95" s="67"/>
      <c r="F95" s="67"/>
      <c r="G95" s="67"/>
      <c r="H95" s="67"/>
      <c r="I95" s="27"/>
      <c r="J95" s="68">
        <v>0</v>
      </c>
      <c r="K95" s="68"/>
      <c r="L95" s="68"/>
      <c r="M95" s="68">
        <v>2341.8000000000002</v>
      </c>
      <c r="N95" s="68"/>
      <c r="O95" s="68"/>
      <c r="P95" s="27"/>
      <c r="Q95" s="27"/>
      <c r="S95" s="67" t="s">
        <v>881</v>
      </c>
      <c r="T95" s="67"/>
      <c r="U95" s="67"/>
      <c r="V95" s="67" t="s">
        <v>882</v>
      </c>
      <c r="W95" s="67"/>
      <c r="X95" s="67"/>
      <c r="Y95" s="67"/>
      <c r="Z95" s="67"/>
      <c r="AA95" s="27"/>
      <c r="AB95" s="68">
        <v>0</v>
      </c>
      <c r="AC95" s="68"/>
      <c r="AD95" s="68"/>
      <c r="AE95" s="68">
        <v>198.62</v>
      </c>
      <c r="AF95" s="68"/>
      <c r="AG95" s="68"/>
      <c r="AH95" s="27"/>
      <c r="AI95" s="27"/>
    </row>
    <row r="96" spans="1:35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</row>
    <row r="97" spans="1:35" x14ac:dyDescent="0.25">
      <c r="A97" s="67" t="s">
        <v>122</v>
      </c>
      <c r="B97" s="67"/>
      <c r="C97" s="67"/>
      <c r="D97" s="67" t="s">
        <v>123</v>
      </c>
      <c r="E97" s="67"/>
      <c r="F97" s="67"/>
      <c r="G97" s="67"/>
      <c r="H97" s="67"/>
      <c r="I97" s="27"/>
      <c r="J97" s="68">
        <v>0</v>
      </c>
      <c r="K97" s="68"/>
      <c r="L97" s="68"/>
      <c r="M97" s="68">
        <v>3073.64</v>
      </c>
      <c r="N97" s="68"/>
      <c r="O97" s="68"/>
      <c r="P97" s="27"/>
      <c r="Q97" s="27"/>
      <c r="S97" s="67" t="s">
        <v>883</v>
      </c>
      <c r="T97" s="67"/>
      <c r="U97" s="67"/>
      <c r="V97" s="67" t="s">
        <v>884</v>
      </c>
      <c r="W97" s="67"/>
      <c r="X97" s="67"/>
      <c r="Y97" s="67"/>
      <c r="Z97" s="67"/>
      <c r="AA97" s="27"/>
      <c r="AB97" s="68">
        <v>0</v>
      </c>
      <c r="AC97" s="68"/>
      <c r="AD97" s="68"/>
      <c r="AE97" s="68">
        <v>200</v>
      </c>
      <c r="AF97" s="68"/>
      <c r="AG97" s="68"/>
      <c r="AH97" s="27"/>
      <c r="AI97" s="27"/>
    </row>
    <row r="98" spans="1:35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</row>
    <row r="99" spans="1:35" x14ac:dyDescent="0.25">
      <c r="A99" s="67" t="s">
        <v>124</v>
      </c>
      <c r="B99" s="67"/>
      <c r="C99" s="67"/>
      <c r="D99" s="67" t="s">
        <v>125</v>
      </c>
      <c r="E99" s="67"/>
      <c r="F99" s="67"/>
      <c r="G99" s="67"/>
      <c r="H99" s="67"/>
      <c r="I99" s="27"/>
      <c r="J99" s="68">
        <v>0</v>
      </c>
      <c r="K99" s="68"/>
      <c r="L99" s="68"/>
      <c r="M99" s="68">
        <v>8.15</v>
      </c>
      <c r="N99" s="68"/>
      <c r="O99" s="68"/>
      <c r="P99" s="27"/>
      <c r="Q99" s="27"/>
      <c r="S99" s="67" t="s">
        <v>116</v>
      </c>
      <c r="T99" s="67"/>
      <c r="U99" s="67"/>
      <c r="V99" s="67" t="s">
        <v>117</v>
      </c>
      <c r="W99" s="67"/>
      <c r="X99" s="67"/>
      <c r="Y99" s="67"/>
      <c r="Z99" s="67"/>
      <c r="AA99" s="27"/>
      <c r="AB99" s="68">
        <v>355.52</v>
      </c>
      <c r="AC99" s="68"/>
      <c r="AD99" s="68"/>
      <c r="AE99" s="68">
        <v>355.52</v>
      </c>
      <c r="AF99" s="68"/>
      <c r="AG99" s="68"/>
      <c r="AH99" s="27"/>
      <c r="AI99" s="27"/>
    </row>
    <row r="100" spans="1:35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</row>
    <row r="101" spans="1:35" x14ac:dyDescent="0.25">
      <c r="A101" s="67" t="s">
        <v>126</v>
      </c>
      <c r="B101" s="67"/>
      <c r="C101" s="67"/>
      <c r="D101" s="67" t="s">
        <v>127</v>
      </c>
      <c r="E101" s="67"/>
      <c r="F101" s="67"/>
      <c r="G101" s="67"/>
      <c r="H101" s="67"/>
      <c r="I101" s="27"/>
      <c r="J101" s="68">
        <v>0</v>
      </c>
      <c r="K101" s="68"/>
      <c r="L101" s="68"/>
      <c r="M101" s="68">
        <v>128</v>
      </c>
      <c r="N101" s="68"/>
      <c r="O101" s="68"/>
      <c r="P101" s="27"/>
      <c r="Q101" s="27"/>
      <c r="S101" s="67" t="s">
        <v>118</v>
      </c>
      <c r="T101" s="67"/>
      <c r="U101" s="67"/>
      <c r="V101" s="67" t="s">
        <v>119</v>
      </c>
      <c r="W101" s="67"/>
      <c r="X101" s="67"/>
      <c r="Y101" s="67"/>
      <c r="Z101" s="67"/>
      <c r="AA101" s="27"/>
      <c r="AB101" s="68">
        <v>731.27</v>
      </c>
      <c r="AC101" s="68"/>
      <c r="AD101" s="68"/>
      <c r="AE101" s="68">
        <v>731.27</v>
      </c>
      <c r="AF101" s="68"/>
      <c r="AG101" s="68"/>
      <c r="AH101" s="27"/>
      <c r="AI101" s="27"/>
    </row>
    <row r="102" spans="1:35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</row>
    <row r="103" spans="1:35" x14ac:dyDescent="0.25">
      <c r="A103" s="67" t="s">
        <v>128</v>
      </c>
      <c r="B103" s="67"/>
      <c r="C103" s="67"/>
      <c r="D103" s="67" t="s">
        <v>129</v>
      </c>
      <c r="E103" s="67"/>
      <c r="F103" s="67"/>
      <c r="G103" s="67"/>
      <c r="H103" s="67"/>
      <c r="I103" s="27"/>
      <c r="J103" s="68">
        <v>70.400000000000006</v>
      </c>
      <c r="K103" s="68"/>
      <c r="L103" s="68"/>
      <c r="M103" s="68">
        <v>70.400000000000006</v>
      </c>
      <c r="N103" s="68"/>
      <c r="O103" s="68"/>
      <c r="P103" s="27"/>
      <c r="Q103" s="27"/>
      <c r="S103" s="67" t="s">
        <v>120</v>
      </c>
      <c r="T103" s="67"/>
      <c r="U103" s="67"/>
      <c r="V103" s="67" t="s">
        <v>885</v>
      </c>
      <c r="W103" s="67"/>
      <c r="X103" s="67"/>
      <c r="Y103" s="67"/>
      <c r="Z103" s="67"/>
      <c r="AA103" s="27"/>
      <c r="AB103" s="68">
        <v>2341.8000000000002</v>
      </c>
      <c r="AC103" s="68"/>
      <c r="AD103" s="68"/>
      <c r="AE103" s="68">
        <v>0</v>
      </c>
      <c r="AF103" s="68"/>
      <c r="AG103" s="68"/>
      <c r="AH103" s="27"/>
      <c r="AI103" s="27"/>
    </row>
    <row r="104" spans="1:35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</row>
    <row r="105" spans="1:35" x14ac:dyDescent="0.25">
      <c r="A105" s="67" t="s">
        <v>130</v>
      </c>
      <c r="B105" s="67"/>
      <c r="C105" s="67"/>
      <c r="D105" s="67" t="s">
        <v>131</v>
      </c>
      <c r="E105" s="67"/>
      <c r="F105" s="67"/>
      <c r="G105" s="67"/>
      <c r="H105" s="67"/>
      <c r="I105" s="27"/>
      <c r="J105" s="68">
        <v>729.30000000000007</v>
      </c>
      <c r="K105" s="68"/>
      <c r="L105" s="68"/>
      <c r="M105" s="68">
        <v>0</v>
      </c>
      <c r="N105" s="68"/>
      <c r="O105" s="68"/>
      <c r="P105" s="27"/>
      <c r="Q105" s="27"/>
      <c r="S105" s="67" t="s">
        <v>122</v>
      </c>
      <c r="T105" s="67"/>
      <c r="U105" s="67"/>
      <c r="V105" s="67" t="s">
        <v>886</v>
      </c>
      <c r="W105" s="67"/>
      <c r="X105" s="67"/>
      <c r="Y105" s="67"/>
      <c r="Z105" s="67"/>
      <c r="AA105" s="27"/>
      <c r="AB105" s="68">
        <v>3073.64</v>
      </c>
      <c r="AC105" s="68"/>
      <c r="AD105" s="68"/>
      <c r="AE105" s="68">
        <v>4500</v>
      </c>
      <c r="AF105" s="68"/>
      <c r="AG105" s="68"/>
      <c r="AH105" s="27"/>
      <c r="AI105" s="27"/>
    </row>
    <row r="106" spans="1:35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</row>
    <row r="107" spans="1:35" x14ac:dyDescent="0.25">
      <c r="A107" s="67" t="s">
        <v>132</v>
      </c>
      <c r="B107" s="67"/>
      <c r="C107" s="67"/>
      <c r="D107" s="67" t="s">
        <v>133</v>
      </c>
      <c r="E107" s="67"/>
      <c r="F107" s="67"/>
      <c r="G107" s="67"/>
      <c r="H107" s="67"/>
      <c r="I107" s="27"/>
      <c r="J107" s="68">
        <v>0</v>
      </c>
      <c r="K107" s="68"/>
      <c r="L107" s="68"/>
      <c r="M107" s="68">
        <v>545.48</v>
      </c>
      <c r="N107" s="68"/>
      <c r="O107" s="68"/>
      <c r="P107" s="27"/>
      <c r="Q107" s="27"/>
      <c r="S107" s="67" t="s">
        <v>124</v>
      </c>
      <c r="T107" s="67"/>
      <c r="U107" s="67"/>
      <c r="V107" s="67" t="s">
        <v>887</v>
      </c>
      <c r="W107" s="67"/>
      <c r="X107" s="67"/>
      <c r="Y107" s="67"/>
      <c r="Z107" s="67"/>
      <c r="AA107" s="27"/>
      <c r="AB107" s="68">
        <v>8.15</v>
      </c>
      <c r="AC107" s="68"/>
      <c r="AD107" s="68"/>
      <c r="AE107" s="68">
        <v>8.15</v>
      </c>
      <c r="AF107" s="68"/>
      <c r="AG107" s="68"/>
      <c r="AH107" s="27"/>
      <c r="AI107" s="27"/>
    </row>
    <row r="108" spans="1:35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</row>
    <row r="109" spans="1:35" x14ac:dyDescent="0.25">
      <c r="A109" s="67" t="s">
        <v>134</v>
      </c>
      <c r="B109" s="67"/>
      <c r="C109" s="67"/>
      <c r="D109" s="67" t="s">
        <v>135</v>
      </c>
      <c r="E109" s="67"/>
      <c r="F109" s="67"/>
      <c r="G109" s="67"/>
      <c r="H109" s="67"/>
      <c r="I109" s="27"/>
      <c r="J109" s="68">
        <v>535.32000000000005</v>
      </c>
      <c r="K109" s="68"/>
      <c r="L109" s="68"/>
      <c r="M109" s="68">
        <v>535.32000000000005</v>
      </c>
      <c r="N109" s="68"/>
      <c r="O109" s="68"/>
      <c r="P109" s="27"/>
      <c r="Q109" s="27"/>
      <c r="S109" s="67" t="s">
        <v>126</v>
      </c>
      <c r="T109" s="67"/>
      <c r="U109" s="67"/>
      <c r="V109" s="67" t="s">
        <v>888</v>
      </c>
      <c r="W109" s="67"/>
      <c r="X109" s="67"/>
      <c r="Y109" s="67"/>
      <c r="Z109" s="67"/>
      <c r="AA109" s="27"/>
      <c r="AB109" s="68">
        <v>128</v>
      </c>
      <c r="AC109" s="68"/>
      <c r="AD109" s="68"/>
      <c r="AE109" s="68">
        <v>128</v>
      </c>
      <c r="AF109" s="68"/>
      <c r="AG109" s="68"/>
      <c r="AH109" s="27"/>
      <c r="AI109" s="27"/>
    </row>
    <row r="110" spans="1:35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</row>
    <row r="111" spans="1:35" x14ac:dyDescent="0.25">
      <c r="A111" s="67" t="s">
        <v>136</v>
      </c>
      <c r="B111" s="67"/>
      <c r="C111" s="67"/>
      <c r="D111" s="67" t="s">
        <v>137</v>
      </c>
      <c r="E111" s="67"/>
      <c r="F111" s="67"/>
      <c r="G111" s="67"/>
      <c r="H111" s="67"/>
      <c r="I111" s="27"/>
      <c r="J111" s="68">
        <v>0</v>
      </c>
      <c r="K111" s="68"/>
      <c r="L111" s="68"/>
      <c r="M111" s="68">
        <v>181.89000000000001</v>
      </c>
      <c r="N111" s="68"/>
      <c r="O111" s="68"/>
      <c r="P111" s="27"/>
      <c r="Q111" s="27"/>
      <c r="S111" s="67" t="s">
        <v>128</v>
      </c>
      <c r="T111" s="67"/>
      <c r="U111" s="67"/>
      <c r="V111" s="67" t="s">
        <v>129</v>
      </c>
      <c r="W111" s="67"/>
      <c r="X111" s="67"/>
      <c r="Y111" s="67"/>
      <c r="Z111" s="67"/>
      <c r="AA111" s="27"/>
      <c r="AB111" s="68">
        <v>70.400000000000006</v>
      </c>
      <c r="AC111" s="68"/>
      <c r="AD111" s="68"/>
      <c r="AE111" s="68">
        <v>70.400000000000006</v>
      </c>
      <c r="AF111" s="68"/>
      <c r="AG111" s="68"/>
      <c r="AH111" s="27"/>
      <c r="AI111" s="27"/>
    </row>
    <row r="112" spans="1:35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</row>
    <row r="113" spans="1:35" x14ac:dyDescent="0.25">
      <c r="A113" s="67" t="s">
        <v>138</v>
      </c>
      <c r="B113" s="67"/>
      <c r="C113" s="67"/>
      <c r="D113" s="67" t="s">
        <v>123</v>
      </c>
      <c r="E113" s="67"/>
      <c r="F113" s="67"/>
      <c r="G113" s="67"/>
      <c r="H113" s="67"/>
      <c r="I113" s="27"/>
      <c r="J113" s="68">
        <v>0</v>
      </c>
      <c r="K113" s="68"/>
      <c r="L113" s="68"/>
      <c r="M113" s="68">
        <v>232</v>
      </c>
      <c r="N113" s="68"/>
      <c r="O113" s="68"/>
      <c r="P113" s="27"/>
      <c r="Q113" s="27"/>
      <c r="S113" s="67" t="s">
        <v>889</v>
      </c>
      <c r="T113" s="67"/>
      <c r="U113" s="67"/>
      <c r="V113" s="67" t="s">
        <v>890</v>
      </c>
      <c r="W113" s="67"/>
      <c r="X113" s="67"/>
      <c r="Y113" s="67"/>
      <c r="Z113" s="67"/>
      <c r="AA113" s="27"/>
      <c r="AB113" s="68">
        <v>0</v>
      </c>
      <c r="AC113" s="68"/>
      <c r="AD113" s="68"/>
      <c r="AE113" s="68">
        <v>198.62</v>
      </c>
      <c r="AF113" s="68"/>
      <c r="AG113" s="68"/>
      <c r="AH113" s="27"/>
      <c r="AI113" s="27"/>
    </row>
    <row r="114" spans="1:35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</row>
    <row r="115" spans="1:35" x14ac:dyDescent="0.25">
      <c r="A115" s="67" t="s">
        <v>139</v>
      </c>
      <c r="B115" s="67"/>
      <c r="C115" s="67"/>
      <c r="D115" s="67" t="s">
        <v>140</v>
      </c>
      <c r="E115" s="67"/>
      <c r="F115" s="67"/>
      <c r="G115" s="67"/>
      <c r="H115" s="67"/>
      <c r="I115" s="27"/>
      <c r="J115" s="68">
        <v>5000</v>
      </c>
      <c r="K115" s="68"/>
      <c r="L115" s="68"/>
      <c r="M115" s="68">
        <v>5000</v>
      </c>
      <c r="N115" s="68"/>
      <c r="O115" s="68"/>
      <c r="P115" s="27"/>
      <c r="Q115" s="27"/>
      <c r="S115" s="67" t="s">
        <v>891</v>
      </c>
      <c r="T115" s="67"/>
      <c r="U115" s="67"/>
      <c r="V115" s="67" t="s">
        <v>892</v>
      </c>
      <c r="W115" s="67"/>
      <c r="X115" s="67"/>
      <c r="Y115" s="67"/>
      <c r="Z115" s="67"/>
      <c r="AA115" s="27"/>
      <c r="AB115" s="68">
        <v>0</v>
      </c>
      <c r="AC115" s="68"/>
      <c r="AD115" s="68"/>
      <c r="AE115" s="68">
        <v>200</v>
      </c>
      <c r="AF115" s="68"/>
      <c r="AG115" s="68"/>
      <c r="AH115" s="27"/>
      <c r="AI115" s="27"/>
    </row>
    <row r="116" spans="1:35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</row>
    <row r="117" spans="1:35" x14ac:dyDescent="0.25">
      <c r="A117" s="67" t="s">
        <v>141</v>
      </c>
      <c r="B117" s="67"/>
      <c r="C117" s="67"/>
      <c r="D117" s="67" t="s">
        <v>142</v>
      </c>
      <c r="E117" s="67"/>
      <c r="F117" s="67"/>
      <c r="G117" s="67"/>
      <c r="H117" s="67"/>
      <c r="I117" s="27"/>
      <c r="J117" s="68">
        <v>0</v>
      </c>
      <c r="K117" s="68"/>
      <c r="L117" s="68"/>
      <c r="M117" s="68">
        <v>876.58</v>
      </c>
      <c r="N117" s="68"/>
      <c r="O117" s="68"/>
      <c r="P117" s="27"/>
      <c r="Q117" s="27"/>
      <c r="S117" s="67" t="s">
        <v>893</v>
      </c>
      <c r="T117" s="67"/>
      <c r="U117" s="67"/>
      <c r="V117" s="67" t="s">
        <v>894</v>
      </c>
      <c r="W117" s="67"/>
      <c r="X117" s="67"/>
      <c r="Y117" s="67"/>
      <c r="Z117" s="67"/>
      <c r="AA117" s="27"/>
      <c r="AB117" s="68">
        <v>0</v>
      </c>
      <c r="AC117" s="68"/>
      <c r="AD117" s="68"/>
      <c r="AE117" s="68">
        <v>983.80000000000007</v>
      </c>
      <c r="AF117" s="68"/>
      <c r="AG117" s="68"/>
      <c r="AH117" s="27"/>
      <c r="AI117" s="27"/>
    </row>
    <row r="118" spans="1:35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</row>
    <row r="119" spans="1:35" x14ac:dyDescent="0.25">
      <c r="A119" s="67" t="s">
        <v>143</v>
      </c>
      <c r="B119" s="67"/>
      <c r="C119" s="67"/>
      <c r="D119" s="67" t="s">
        <v>144</v>
      </c>
      <c r="E119" s="67"/>
      <c r="F119" s="67"/>
      <c r="G119" s="67"/>
      <c r="H119" s="67"/>
      <c r="I119" s="27"/>
      <c r="J119" s="68">
        <v>124.77</v>
      </c>
      <c r="K119" s="68"/>
      <c r="L119" s="68"/>
      <c r="M119" s="68">
        <v>124.77</v>
      </c>
      <c r="N119" s="68"/>
      <c r="O119" s="68"/>
      <c r="P119" s="27"/>
      <c r="Q119" s="27"/>
      <c r="S119" s="67" t="s">
        <v>895</v>
      </c>
      <c r="T119" s="67"/>
      <c r="U119" s="67"/>
      <c r="V119" s="67" t="s">
        <v>896</v>
      </c>
      <c r="W119" s="67"/>
      <c r="X119" s="67"/>
      <c r="Y119" s="67"/>
      <c r="Z119" s="67"/>
      <c r="AA119" s="27"/>
      <c r="AB119" s="68">
        <v>0</v>
      </c>
      <c r="AC119" s="68"/>
      <c r="AD119" s="68"/>
      <c r="AE119" s="68">
        <v>308.55</v>
      </c>
      <c r="AF119" s="68"/>
      <c r="AG119" s="68"/>
      <c r="AH119" s="27"/>
      <c r="AI119" s="27"/>
    </row>
    <row r="120" spans="1:35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</row>
    <row r="121" spans="1:35" x14ac:dyDescent="0.25">
      <c r="A121" s="67" t="s">
        <v>145</v>
      </c>
      <c r="B121" s="67"/>
      <c r="C121" s="67"/>
      <c r="D121" s="67" t="s">
        <v>146</v>
      </c>
      <c r="E121" s="67"/>
      <c r="F121" s="67"/>
      <c r="G121" s="67"/>
      <c r="H121" s="67"/>
      <c r="I121" s="27"/>
      <c r="J121" s="68">
        <v>25901.850000000002</v>
      </c>
      <c r="K121" s="68"/>
      <c r="L121" s="68"/>
      <c r="M121" s="68">
        <v>16781.849999999999</v>
      </c>
      <c r="N121" s="68"/>
      <c r="O121" s="68"/>
      <c r="P121" s="27"/>
      <c r="Q121" s="27"/>
      <c r="S121" s="67" t="s">
        <v>897</v>
      </c>
      <c r="T121" s="67"/>
      <c r="U121" s="67"/>
      <c r="V121" s="67" t="s">
        <v>898</v>
      </c>
      <c r="W121" s="67"/>
      <c r="X121" s="67"/>
      <c r="Y121" s="67"/>
      <c r="Z121" s="67"/>
      <c r="AA121" s="27"/>
      <c r="AB121" s="68">
        <v>0</v>
      </c>
      <c r="AC121" s="68"/>
      <c r="AD121" s="68"/>
      <c r="AE121" s="68">
        <v>33252.53</v>
      </c>
      <c r="AF121" s="68"/>
      <c r="AG121" s="68"/>
      <c r="AH121" s="27"/>
      <c r="AI121" s="27"/>
    </row>
    <row r="122" spans="1:35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</row>
    <row r="123" spans="1:35" x14ac:dyDescent="0.25">
      <c r="A123" s="67" t="s">
        <v>147</v>
      </c>
      <c r="B123" s="67"/>
      <c r="C123" s="67"/>
      <c r="D123" s="67" t="s">
        <v>148</v>
      </c>
      <c r="E123" s="67"/>
      <c r="F123" s="67"/>
      <c r="G123" s="67"/>
      <c r="H123" s="67"/>
      <c r="I123" s="27"/>
      <c r="J123" s="68">
        <v>4322</v>
      </c>
      <c r="K123" s="68"/>
      <c r="L123" s="68"/>
      <c r="M123" s="68">
        <v>4322</v>
      </c>
      <c r="N123" s="68"/>
      <c r="O123" s="68"/>
      <c r="P123" s="27"/>
      <c r="Q123" s="27"/>
      <c r="S123" s="67" t="s">
        <v>899</v>
      </c>
      <c r="T123" s="67"/>
      <c r="U123" s="67"/>
      <c r="V123" s="67" t="s">
        <v>900</v>
      </c>
      <c r="W123" s="67"/>
      <c r="X123" s="67"/>
      <c r="Y123" s="67"/>
      <c r="Z123" s="67"/>
      <c r="AA123" s="27"/>
      <c r="AB123" s="68">
        <v>0</v>
      </c>
      <c r="AC123" s="68"/>
      <c r="AD123" s="68"/>
      <c r="AE123" s="68">
        <v>200</v>
      </c>
      <c r="AF123" s="68"/>
      <c r="AG123" s="68"/>
      <c r="AH123" s="27"/>
      <c r="AI123" s="27"/>
    </row>
    <row r="124" spans="1:35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</row>
    <row r="125" spans="1:35" x14ac:dyDescent="0.25">
      <c r="A125" s="67" t="s">
        <v>149</v>
      </c>
      <c r="B125" s="67"/>
      <c r="C125" s="67"/>
      <c r="D125" s="67" t="s">
        <v>150</v>
      </c>
      <c r="E125" s="67"/>
      <c r="F125" s="67"/>
      <c r="G125" s="67"/>
      <c r="H125" s="67"/>
      <c r="I125" s="27"/>
      <c r="J125" s="68">
        <v>9109.32</v>
      </c>
      <c r="K125" s="68"/>
      <c r="L125" s="68"/>
      <c r="M125" s="68">
        <v>9109.32</v>
      </c>
      <c r="N125" s="68"/>
      <c r="O125" s="68"/>
      <c r="P125" s="27"/>
      <c r="Q125" s="27"/>
      <c r="S125" s="67" t="s">
        <v>132</v>
      </c>
      <c r="T125" s="67"/>
      <c r="U125" s="67"/>
      <c r="V125" s="67" t="s">
        <v>133</v>
      </c>
      <c r="W125" s="67"/>
      <c r="X125" s="67"/>
      <c r="Y125" s="67"/>
      <c r="Z125" s="67"/>
      <c r="AA125" s="27"/>
      <c r="AB125" s="68">
        <v>545.48</v>
      </c>
      <c r="AC125" s="68"/>
      <c r="AD125" s="68"/>
      <c r="AE125" s="68">
        <v>0</v>
      </c>
      <c r="AF125" s="68"/>
      <c r="AG125" s="68"/>
      <c r="AH125" s="27"/>
      <c r="AI125" s="27"/>
    </row>
    <row r="126" spans="1:35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</row>
    <row r="127" spans="1:35" x14ac:dyDescent="0.25">
      <c r="A127" s="67" t="s">
        <v>151</v>
      </c>
      <c r="B127" s="67"/>
      <c r="C127" s="67"/>
      <c r="D127" s="67" t="s">
        <v>152</v>
      </c>
      <c r="E127" s="67"/>
      <c r="F127" s="67"/>
      <c r="G127" s="67"/>
      <c r="H127" s="67"/>
      <c r="I127" s="27"/>
      <c r="J127" s="68">
        <v>15003.61</v>
      </c>
      <c r="K127" s="68"/>
      <c r="L127" s="68"/>
      <c r="M127" s="68">
        <v>15003.61</v>
      </c>
      <c r="N127" s="68"/>
      <c r="O127" s="68"/>
      <c r="P127" s="27"/>
      <c r="Q127" s="27"/>
      <c r="S127" s="67" t="s">
        <v>901</v>
      </c>
      <c r="T127" s="67"/>
      <c r="U127" s="67"/>
      <c r="V127" s="67" t="s">
        <v>902</v>
      </c>
      <c r="W127" s="67"/>
      <c r="X127" s="67"/>
      <c r="Y127" s="67"/>
      <c r="Z127" s="67"/>
      <c r="AA127" s="27"/>
      <c r="AB127" s="68">
        <v>0</v>
      </c>
      <c r="AC127" s="68"/>
      <c r="AD127" s="68"/>
      <c r="AE127" s="68">
        <v>0.03</v>
      </c>
      <c r="AF127" s="68"/>
      <c r="AG127" s="68"/>
      <c r="AH127" s="27"/>
      <c r="AI127" s="27"/>
    </row>
    <row r="128" spans="1:35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</row>
    <row r="129" spans="1:35" x14ac:dyDescent="0.25">
      <c r="A129" s="67" t="s">
        <v>153</v>
      </c>
      <c r="B129" s="67"/>
      <c r="C129" s="67"/>
      <c r="D129" s="67" t="s">
        <v>154</v>
      </c>
      <c r="E129" s="67"/>
      <c r="F129" s="67"/>
      <c r="G129" s="67"/>
      <c r="H129" s="67"/>
      <c r="I129" s="27"/>
      <c r="J129" s="68">
        <v>7519.6</v>
      </c>
      <c r="K129" s="68"/>
      <c r="L129" s="68"/>
      <c r="M129" s="68">
        <v>7519.6</v>
      </c>
      <c r="N129" s="68"/>
      <c r="O129" s="68"/>
      <c r="P129" s="27"/>
      <c r="Q129" s="27"/>
      <c r="S129" s="67" t="s">
        <v>903</v>
      </c>
      <c r="T129" s="67"/>
      <c r="U129" s="67"/>
      <c r="V129" s="67" t="s">
        <v>904</v>
      </c>
      <c r="W129" s="67"/>
      <c r="X129" s="67"/>
      <c r="Y129" s="67"/>
      <c r="Z129" s="67"/>
      <c r="AA129" s="27"/>
      <c r="AB129" s="68">
        <v>0</v>
      </c>
      <c r="AC129" s="68"/>
      <c r="AD129" s="68"/>
      <c r="AE129" s="68">
        <v>0.02</v>
      </c>
      <c r="AF129" s="68"/>
      <c r="AG129" s="68"/>
      <c r="AH129" s="27"/>
      <c r="AI129" s="27"/>
    </row>
    <row r="130" spans="1:35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</row>
    <row r="131" spans="1:35" x14ac:dyDescent="0.25">
      <c r="A131" s="67" t="s">
        <v>155</v>
      </c>
      <c r="B131" s="67"/>
      <c r="C131" s="67"/>
      <c r="D131" s="67" t="s">
        <v>156</v>
      </c>
      <c r="E131" s="67"/>
      <c r="F131" s="67"/>
      <c r="G131" s="67"/>
      <c r="H131" s="67"/>
      <c r="I131" s="27"/>
      <c r="J131" s="68">
        <v>6618.24</v>
      </c>
      <c r="K131" s="68"/>
      <c r="L131" s="68"/>
      <c r="M131" s="68">
        <v>6618.24</v>
      </c>
      <c r="N131" s="68"/>
      <c r="O131" s="68"/>
      <c r="P131" s="27"/>
      <c r="Q131" s="27"/>
      <c r="S131" s="67" t="s">
        <v>134</v>
      </c>
      <c r="T131" s="67"/>
      <c r="U131" s="67"/>
      <c r="V131" s="67" t="s">
        <v>135</v>
      </c>
      <c r="W131" s="67"/>
      <c r="X131" s="67"/>
      <c r="Y131" s="67"/>
      <c r="Z131" s="67"/>
      <c r="AA131" s="27"/>
      <c r="AB131" s="68">
        <v>535.32000000000005</v>
      </c>
      <c r="AC131" s="68"/>
      <c r="AD131" s="68"/>
      <c r="AE131" s="68">
        <v>535.32000000000005</v>
      </c>
      <c r="AF131" s="68"/>
      <c r="AG131" s="68"/>
      <c r="AH131" s="27"/>
      <c r="AI131" s="27"/>
    </row>
    <row r="132" spans="1:35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</row>
    <row r="133" spans="1:35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</row>
    <row r="134" spans="1:35" x14ac:dyDescent="0.25">
      <c r="A134" s="29" t="s">
        <v>157</v>
      </c>
      <c r="B134" s="27"/>
      <c r="C134" s="27"/>
      <c r="D134" s="27"/>
      <c r="E134" s="73" t="s">
        <v>158</v>
      </c>
      <c r="F134" s="73"/>
      <c r="G134" s="27"/>
      <c r="H134" s="27"/>
      <c r="I134" s="73" t="s">
        <v>159</v>
      </c>
      <c r="J134" s="73"/>
      <c r="K134" s="27"/>
      <c r="L134" s="73" t="s">
        <v>160</v>
      </c>
      <c r="M134" s="73"/>
      <c r="N134" s="73"/>
      <c r="O134" s="74">
        <v>45775</v>
      </c>
      <c r="P134" s="74"/>
      <c r="Q134" s="27"/>
      <c r="S134" s="29" t="s">
        <v>157</v>
      </c>
      <c r="T134" s="27"/>
      <c r="U134" s="27"/>
      <c r="V134" s="27"/>
      <c r="W134" s="73" t="s">
        <v>158</v>
      </c>
      <c r="X134" s="73"/>
      <c r="Y134" s="27"/>
      <c r="Z134" s="27"/>
      <c r="AA134" s="73" t="s">
        <v>159</v>
      </c>
      <c r="AB134" s="73"/>
      <c r="AC134" s="27"/>
      <c r="AD134" s="73" t="s">
        <v>160</v>
      </c>
      <c r="AE134" s="73"/>
      <c r="AF134" s="73"/>
      <c r="AG134" s="74">
        <v>45775</v>
      </c>
      <c r="AH134" s="74"/>
      <c r="AI134" s="27"/>
    </row>
    <row r="135" spans="1:35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</row>
    <row r="136" spans="1:35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75">
        <v>0.62443287037037032</v>
      </c>
      <c r="P136" s="75"/>
      <c r="Q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75">
        <v>0.63362268518518516</v>
      </c>
      <c r="AH136" s="75"/>
      <c r="AI136" s="27"/>
    </row>
    <row r="137" spans="1:35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</row>
    <row r="138" spans="1:35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</row>
    <row r="139" spans="1:35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</row>
    <row r="140" spans="1:35" x14ac:dyDescent="0.25">
      <c r="A140" s="27"/>
      <c r="B140" s="27"/>
      <c r="C140" s="27"/>
      <c r="D140" s="69" t="s">
        <v>161</v>
      </c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27"/>
      <c r="Q140" s="27"/>
      <c r="S140" s="27"/>
      <c r="T140" s="27"/>
      <c r="U140" s="27"/>
      <c r="V140" s="69" t="s">
        <v>161</v>
      </c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27"/>
      <c r="AI140" s="27"/>
    </row>
    <row r="141" spans="1:35" x14ac:dyDescent="0.25">
      <c r="A141" s="27"/>
      <c r="B141" s="27"/>
      <c r="C141" s="27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4" t="s">
        <v>162</v>
      </c>
      <c r="Q141" s="64"/>
      <c r="S141" s="27"/>
      <c r="T141" s="27"/>
      <c r="U141" s="27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4" t="s">
        <v>162</v>
      </c>
      <c r="AI141" s="64"/>
    </row>
    <row r="142" spans="1:35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64"/>
      <c r="Q142" s="64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64"/>
      <c r="AI142" s="64"/>
    </row>
    <row r="143" spans="1:35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</row>
    <row r="144" spans="1:35" x14ac:dyDescent="0.25">
      <c r="A144" s="27"/>
      <c r="B144" s="27"/>
      <c r="C144" s="27"/>
      <c r="D144" s="27"/>
      <c r="E144" s="70" t="s">
        <v>93</v>
      </c>
      <c r="F144" s="70"/>
      <c r="G144" s="70"/>
      <c r="H144" s="70"/>
      <c r="I144" s="70"/>
      <c r="J144" s="70"/>
      <c r="K144" s="27"/>
      <c r="L144" s="27"/>
      <c r="M144" s="27"/>
      <c r="N144" s="27"/>
      <c r="O144" s="27"/>
      <c r="P144" s="27"/>
      <c r="Q144" s="27"/>
      <c r="S144" s="27"/>
      <c r="T144" s="27"/>
      <c r="U144" s="27"/>
      <c r="V144" s="27"/>
      <c r="W144" s="70" t="s">
        <v>93</v>
      </c>
      <c r="X144" s="70"/>
      <c r="Y144" s="70"/>
      <c r="Z144" s="70"/>
      <c r="AA144" s="70"/>
      <c r="AB144" s="70"/>
      <c r="AC144" s="27"/>
      <c r="AD144" s="27"/>
      <c r="AE144" s="27"/>
      <c r="AF144" s="27"/>
      <c r="AG144" s="27"/>
      <c r="AH144" s="27"/>
      <c r="AI144" s="27"/>
    </row>
    <row r="145" spans="1:35" x14ac:dyDescent="0.25">
      <c r="A145" s="27"/>
      <c r="B145" s="27"/>
      <c r="C145" s="27"/>
      <c r="D145" s="27"/>
      <c r="E145" s="70"/>
      <c r="F145" s="70"/>
      <c r="G145" s="70"/>
      <c r="H145" s="70"/>
      <c r="I145" s="70"/>
      <c r="J145" s="70"/>
      <c r="K145" s="27"/>
      <c r="L145" s="27"/>
      <c r="M145" s="64" t="s">
        <v>163</v>
      </c>
      <c r="N145" s="64"/>
      <c r="O145" s="64"/>
      <c r="P145" s="27"/>
      <c r="Q145" s="27"/>
      <c r="S145" s="27"/>
      <c r="T145" s="27"/>
      <c r="U145" s="27"/>
      <c r="V145" s="27"/>
      <c r="W145" s="70"/>
      <c r="X145" s="70"/>
      <c r="Y145" s="70"/>
      <c r="Z145" s="70"/>
      <c r="AA145" s="70"/>
      <c r="AB145" s="70"/>
      <c r="AC145" s="27"/>
      <c r="AD145" s="27"/>
      <c r="AE145" s="64" t="s">
        <v>905</v>
      </c>
      <c r="AF145" s="64"/>
      <c r="AG145" s="64"/>
      <c r="AH145" s="27"/>
      <c r="AI145" s="27"/>
    </row>
    <row r="146" spans="1:35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64"/>
      <c r="N146" s="64"/>
      <c r="O146" s="64"/>
      <c r="P146" s="27"/>
      <c r="Q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64"/>
      <c r="AF146" s="64"/>
      <c r="AG146" s="64"/>
      <c r="AH146" s="27"/>
      <c r="AI146" s="27"/>
    </row>
    <row r="147" spans="1:35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5" ht="38.25" x14ac:dyDescent="0.25">
      <c r="A148" s="27"/>
      <c r="B148" s="27"/>
      <c r="C148" s="27"/>
      <c r="D148" s="27"/>
      <c r="E148" s="71" t="s">
        <v>95</v>
      </c>
      <c r="F148" s="71"/>
      <c r="G148" s="72">
        <v>44927</v>
      </c>
      <c r="H148" s="72"/>
      <c r="I148" s="28" t="s">
        <v>96</v>
      </c>
      <c r="J148" s="72">
        <v>45291</v>
      </c>
      <c r="K148" s="72"/>
      <c r="L148" s="27"/>
      <c r="M148" s="27"/>
      <c r="N148" s="27"/>
      <c r="O148" s="27"/>
      <c r="P148" s="27"/>
      <c r="Q148" s="27"/>
      <c r="S148" s="27"/>
      <c r="T148" s="27"/>
      <c r="U148" s="27"/>
      <c r="V148" s="27"/>
      <c r="W148" s="71" t="s">
        <v>95</v>
      </c>
      <c r="X148" s="71"/>
      <c r="Y148" s="72">
        <v>45292</v>
      </c>
      <c r="Z148" s="72"/>
      <c r="AA148" s="28" t="s">
        <v>96</v>
      </c>
      <c r="AB148" s="72">
        <v>45775</v>
      </c>
      <c r="AC148" s="72"/>
      <c r="AD148" s="27"/>
      <c r="AE148" s="27"/>
      <c r="AF148" s="27"/>
      <c r="AG148" s="27"/>
      <c r="AH148" s="27"/>
      <c r="AI148" s="27"/>
    </row>
    <row r="149" spans="1:35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5" x14ac:dyDescent="0.25">
      <c r="A150" s="27"/>
      <c r="B150" s="27"/>
      <c r="C150" s="27"/>
      <c r="D150" s="27"/>
      <c r="E150" s="64" t="s">
        <v>97</v>
      </c>
      <c r="F150" s="64"/>
      <c r="G150" s="27"/>
      <c r="H150" s="27"/>
      <c r="I150" s="27"/>
      <c r="J150" s="27"/>
      <c r="K150" s="64" t="s">
        <v>98</v>
      </c>
      <c r="L150" s="64"/>
      <c r="M150" s="27"/>
      <c r="N150" s="64" t="s">
        <v>99</v>
      </c>
      <c r="O150" s="64"/>
      <c r="P150" s="27"/>
      <c r="Q150" s="27"/>
      <c r="S150" s="27"/>
      <c r="T150" s="27"/>
      <c r="U150" s="27"/>
      <c r="V150" s="27"/>
      <c r="W150" s="64" t="s">
        <v>97</v>
      </c>
      <c r="X150" s="64"/>
      <c r="Y150" s="27"/>
      <c r="Z150" s="27"/>
      <c r="AA150" s="27"/>
      <c r="AB150" s="27"/>
      <c r="AC150" s="64" t="s">
        <v>98</v>
      </c>
      <c r="AD150" s="64"/>
      <c r="AE150" s="27"/>
      <c r="AF150" s="64" t="s">
        <v>99</v>
      </c>
      <c r="AG150" s="64"/>
      <c r="AH150" s="27"/>
      <c r="AI150" s="27"/>
    </row>
    <row r="151" spans="1:35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5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5" x14ac:dyDescent="0.25">
      <c r="A153" s="67" t="s">
        <v>164</v>
      </c>
      <c r="B153" s="67"/>
      <c r="C153" s="67"/>
      <c r="D153" s="67" t="s">
        <v>165</v>
      </c>
      <c r="E153" s="67"/>
      <c r="F153" s="67"/>
      <c r="G153" s="67"/>
      <c r="H153" s="67"/>
      <c r="I153" s="27"/>
      <c r="J153" s="68">
        <v>3005.1</v>
      </c>
      <c r="K153" s="68"/>
      <c r="L153" s="68"/>
      <c r="M153" s="68">
        <v>3005.1</v>
      </c>
      <c r="N153" s="68"/>
      <c r="O153" s="68"/>
      <c r="P153" s="27"/>
      <c r="Q153" s="27"/>
      <c r="S153" s="67" t="s">
        <v>906</v>
      </c>
      <c r="T153" s="67"/>
      <c r="U153" s="67"/>
      <c r="V153" s="67" t="s">
        <v>140</v>
      </c>
      <c r="W153" s="67"/>
      <c r="X153" s="67"/>
      <c r="Y153" s="67"/>
      <c r="Z153" s="67"/>
      <c r="AA153" s="27"/>
      <c r="AB153" s="68">
        <v>0</v>
      </c>
      <c r="AC153" s="68"/>
      <c r="AD153" s="68"/>
      <c r="AE153" s="68">
        <v>198.62</v>
      </c>
      <c r="AF153" s="68"/>
      <c r="AG153" s="68"/>
      <c r="AH153" s="27"/>
      <c r="AI153" s="27"/>
    </row>
    <row r="154" spans="1:35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5" x14ac:dyDescent="0.25">
      <c r="A155" s="67" t="s">
        <v>166</v>
      </c>
      <c r="B155" s="67"/>
      <c r="C155" s="67"/>
      <c r="D155" s="67" t="s">
        <v>167</v>
      </c>
      <c r="E155" s="67"/>
      <c r="F155" s="67"/>
      <c r="G155" s="67"/>
      <c r="H155" s="67"/>
      <c r="I155" s="27"/>
      <c r="J155" s="68">
        <v>9542.11</v>
      </c>
      <c r="K155" s="68"/>
      <c r="L155" s="68"/>
      <c r="M155" s="68">
        <v>9542.11</v>
      </c>
      <c r="N155" s="68"/>
      <c r="O155" s="68"/>
      <c r="P155" s="27"/>
      <c r="Q155" s="27"/>
      <c r="S155" s="67" t="s">
        <v>907</v>
      </c>
      <c r="T155" s="67"/>
      <c r="U155" s="67"/>
      <c r="V155" s="67" t="s">
        <v>908</v>
      </c>
      <c r="W155" s="67"/>
      <c r="X155" s="67"/>
      <c r="Y155" s="67"/>
      <c r="Z155" s="67"/>
      <c r="AA155" s="27"/>
      <c r="AB155" s="68">
        <v>0</v>
      </c>
      <c r="AC155" s="68"/>
      <c r="AD155" s="68"/>
      <c r="AE155" s="68">
        <v>198.62</v>
      </c>
      <c r="AF155" s="68"/>
      <c r="AG155" s="68"/>
      <c r="AH155" s="27"/>
      <c r="AI155" s="27"/>
    </row>
    <row r="156" spans="1:35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5" x14ac:dyDescent="0.25">
      <c r="A157" s="67" t="s">
        <v>168</v>
      </c>
      <c r="B157" s="67"/>
      <c r="C157" s="67"/>
      <c r="D157" s="67" t="s">
        <v>169</v>
      </c>
      <c r="E157" s="67"/>
      <c r="F157" s="67"/>
      <c r="G157" s="67"/>
      <c r="H157" s="67"/>
      <c r="I157" s="27"/>
      <c r="J157" s="68">
        <v>6456.87</v>
      </c>
      <c r="K157" s="68"/>
      <c r="L157" s="68"/>
      <c r="M157" s="68">
        <v>6456.87</v>
      </c>
      <c r="N157" s="68"/>
      <c r="O157" s="68"/>
      <c r="P157" s="27"/>
      <c r="Q157" s="27"/>
      <c r="S157" s="67" t="s">
        <v>909</v>
      </c>
      <c r="T157" s="67"/>
      <c r="U157" s="67"/>
      <c r="V157" s="67" t="s">
        <v>910</v>
      </c>
      <c r="W157" s="67"/>
      <c r="X157" s="67"/>
      <c r="Y157" s="67"/>
      <c r="Z157" s="67"/>
      <c r="AA157" s="27"/>
      <c r="AB157" s="68">
        <v>0</v>
      </c>
      <c r="AC157" s="68"/>
      <c r="AD157" s="68"/>
      <c r="AE157" s="68">
        <v>198.62</v>
      </c>
      <c r="AF157" s="68"/>
      <c r="AG157" s="68"/>
      <c r="AH157" s="27"/>
      <c r="AI157" s="27"/>
    </row>
    <row r="158" spans="1:35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5" x14ac:dyDescent="0.25">
      <c r="A159" s="67" t="s">
        <v>170</v>
      </c>
      <c r="B159" s="67"/>
      <c r="C159" s="67"/>
      <c r="D159" s="67" t="s">
        <v>171</v>
      </c>
      <c r="E159" s="67"/>
      <c r="F159" s="67"/>
      <c r="G159" s="67"/>
      <c r="H159" s="67"/>
      <c r="I159" s="27"/>
      <c r="J159" s="68">
        <v>5890.4000000000005</v>
      </c>
      <c r="K159" s="68"/>
      <c r="L159" s="68"/>
      <c r="M159" s="68">
        <v>5890.4000000000005</v>
      </c>
      <c r="N159" s="68"/>
      <c r="O159" s="68"/>
      <c r="P159" s="27"/>
      <c r="Q159" s="27"/>
      <c r="S159" s="67" t="s">
        <v>911</v>
      </c>
      <c r="T159" s="67"/>
      <c r="U159" s="67"/>
      <c r="V159" s="67" t="s">
        <v>912</v>
      </c>
      <c r="W159" s="67"/>
      <c r="X159" s="67"/>
      <c r="Y159" s="67"/>
      <c r="Z159" s="67"/>
      <c r="AA159" s="27"/>
      <c r="AB159" s="68">
        <v>0</v>
      </c>
      <c r="AC159" s="68"/>
      <c r="AD159" s="68"/>
      <c r="AE159" s="68">
        <v>525.29999999999995</v>
      </c>
      <c r="AF159" s="68"/>
      <c r="AG159" s="68"/>
      <c r="AH159" s="27"/>
      <c r="AI159" s="27"/>
    </row>
    <row r="160" spans="1:35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5" x14ac:dyDescent="0.25">
      <c r="A161" s="67" t="s">
        <v>172</v>
      </c>
      <c r="B161" s="67"/>
      <c r="C161" s="67"/>
      <c r="D161" s="67" t="s">
        <v>173</v>
      </c>
      <c r="E161" s="67"/>
      <c r="F161" s="67"/>
      <c r="G161" s="67"/>
      <c r="H161" s="67"/>
      <c r="I161" s="27"/>
      <c r="J161" s="68">
        <v>17770.45</v>
      </c>
      <c r="K161" s="68"/>
      <c r="L161" s="68"/>
      <c r="M161" s="68">
        <v>17770.45</v>
      </c>
      <c r="N161" s="68"/>
      <c r="O161" s="68"/>
      <c r="P161" s="27"/>
      <c r="Q161" s="27"/>
      <c r="S161" s="67" t="s">
        <v>136</v>
      </c>
      <c r="T161" s="67"/>
      <c r="U161" s="67"/>
      <c r="V161" s="67" t="s">
        <v>137</v>
      </c>
      <c r="W161" s="67"/>
      <c r="X161" s="67"/>
      <c r="Y161" s="67"/>
      <c r="Z161" s="67"/>
      <c r="AA161" s="27"/>
      <c r="AB161" s="68">
        <v>181.89000000000001</v>
      </c>
      <c r="AC161" s="68"/>
      <c r="AD161" s="68"/>
      <c r="AE161" s="68">
        <v>0</v>
      </c>
      <c r="AF161" s="68"/>
      <c r="AG161" s="68"/>
      <c r="AH161" s="27"/>
      <c r="AI161" s="27"/>
    </row>
    <row r="162" spans="1:35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5" x14ac:dyDescent="0.25">
      <c r="A163" s="67" t="s">
        <v>174</v>
      </c>
      <c r="B163" s="67"/>
      <c r="C163" s="67"/>
      <c r="D163" s="67" t="s">
        <v>175</v>
      </c>
      <c r="E163" s="67"/>
      <c r="F163" s="67"/>
      <c r="G163" s="67"/>
      <c r="H163" s="67"/>
      <c r="I163" s="27"/>
      <c r="J163" s="68">
        <v>31755.21</v>
      </c>
      <c r="K163" s="68"/>
      <c r="L163" s="68"/>
      <c r="M163" s="68">
        <v>31755.21</v>
      </c>
      <c r="N163" s="68"/>
      <c r="O163" s="68"/>
      <c r="P163" s="27"/>
      <c r="Q163" s="27"/>
      <c r="S163" s="67" t="s">
        <v>138</v>
      </c>
      <c r="T163" s="67"/>
      <c r="U163" s="67"/>
      <c r="V163" s="67" t="s">
        <v>886</v>
      </c>
      <c r="W163" s="67"/>
      <c r="X163" s="67"/>
      <c r="Y163" s="67"/>
      <c r="Z163" s="67"/>
      <c r="AA163" s="27"/>
      <c r="AB163" s="68">
        <v>232</v>
      </c>
      <c r="AC163" s="68"/>
      <c r="AD163" s="68"/>
      <c r="AE163" s="68">
        <v>232</v>
      </c>
      <c r="AF163" s="68"/>
      <c r="AG163" s="68"/>
      <c r="AH163" s="27"/>
      <c r="AI163" s="27"/>
    </row>
    <row r="164" spans="1:35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5" x14ac:dyDescent="0.25">
      <c r="A165" s="67" t="s">
        <v>176</v>
      </c>
      <c r="B165" s="67"/>
      <c r="C165" s="67"/>
      <c r="D165" s="67" t="s">
        <v>177</v>
      </c>
      <c r="E165" s="67"/>
      <c r="F165" s="67"/>
      <c r="G165" s="67"/>
      <c r="H165" s="67"/>
      <c r="I165" s="27"/>
      <c r="J165" s="68">
        <v>6104.79</v>
      </c>
      <c r="K165" s="68"/>
      <c r="L165" s="68"/>
      <c r="M165" s="68">
        <v>6104.79</v>
      </c>
      <c r="N165" s="68"/>
      <c r="O165" s="68"/>
      <c r="P165" s="27"/>
      <c r="Q165" s="27"/>
      <c r="S165" s="67" t="s">
        <v>139</v>
      </c>
      <c r="T165" s="67"/>
      <c r="U165" s="67"/>
      <c r="V165" s="67" t="s">
        <v>140</v>
      </c>
      <c r="W165" s="67"/>
      <c r="X165" s="67"/>
      <c r="Y165" s="67"/>
      <c r="Z165" s="67"/>
      <c r="AA165" s="27"/>
      <c r="AB165" s="68">
        <v>5000</v>
      </c>
      <c r="AC165" s="68"/>
      <c r="AD165" s="68"/>
      <c r="AE165" s="68">
        <v>5000</v>
      </c>
      <c r="AF165" s="68"/>
      <c r="AG165" s="68"/>
      <c r="AH165" s="27"/>
      <c r="AI165" s="27"/>
    </row>
    <row r="166" spans="1:35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5" x14ac:dyDescent="0.25">
      <c r="A167" s="67" t="s">
        <v>178</v>
      </c>
      <c r="B167" s="67"/>
      <c r="C167" s="67"/>
      <c r="D167" s="67" t="s">
        <v>179</v>
      </c>
      <c r="E167" s="67"/>
      <c r="F167" s="67"/>
      <c r="G167" s="67"/>
      <c r="H167" s="67"/>
      <c r="I167" s="27"/>
      <c r="J167" s="68">
        <v>7797.35</v>
      </c>
      <c r="K167" s="68"/>
      <c r="L167" s="68"/>
      <c r="M167" s="68">
        <v>7797.35</v>
      </c>
      <c r="N167" s="68"/>
      <c r="O167" s="68"/>
      <c r="P167" s="27"/>
      <c r="Q167" s="27"/>
      <c r="S167" s="67" t="s">
        <v>141</v>
      </c>
      <c r="T167" s="67"/>
      <c r="U167" s="67"/>
      <c r="V167" s="67" t="s">
        <v>913</v>
      </c>
      <c r="W167" s="67"/>
      <c r="X167" s="67"/>
      <c r="Y167" s="67"/>
      <c r="Z167" s="67"/>
      <c r="AA167" s="27"/>
      <c r="AB167" s="68">
        <v>876.58</v>
      </c>
      <c r="AC167" s="68"/>
      <c r="AD167" s="68"/>
      <c r="AE167" s="68">
        <v>876.58</v>
      </c>
      <c r="AF167" s="68"/>
      <c r="AG167" s="68"/>
      <c r="AH167" s="27"/>
      <c r="AI167" s="27"/>
    </row>
    <row r="168" spans="1:35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5" x14ac:dyDescent="0.25">
      <c r="A169" s="67" t="s">
        <v>180</v>
      </c>
      <c r="B169" s="67"/>
      <c r="C169" s="67"/>
      <c r="D169" s="67" t="s">
        <v>181</v>
      </c>
      <c r="E169" s="67"/>
      <c r="F169" s="67"/>
      <c r="G169" s="67"/>
      <c r="H169" s="67"/>
      <c r="I169" s="27"/>
      <c r="J169" s="68">
        <v>7098.04</v>
      </c>
      <c r="K169" s="68"/>
      <c r="L169" s="68"/>
      <c r="M169" s="68">
        <v>7098.04</v>
      </c>
      <c r="N169" s="68"/>
      <c r="O169" s="68"/>
      <c r="P169" s="27"/>
      <c r="Q169" s="27"/>
      <c r="S169" s="67" t="s">
        <v>914</v>
      </c>
      <c r="T169" s="67"/>
      <c r="U169" s="67"/>
      <c r="V169" s="67" t="s">
        <v>915</v>
      </c>
      <c r="W169" s="67"/>
      <c r="X169" s="67"/>
      <c r="Y169" s="67"/>
      <c r="Z169" s="67"/>
      <c r="AA169" s="27"/>
      <c r="AB169" s="68">
        <v>0</v>
      </c>
      <c r="AC169" s="68"/>
      <c r="AD169" s="68"/>
      <c r="AE169" s="68">
        <v>3699.41</v>
      </c>
      <c r="AF169" s="68"/>
      <c r="AG169" s="68"/>
      <c r="AH169" s="27"/>
      <c r="AI169" s="27"/>
    </row>
    <row r="170" spans="1:35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5" x14ac:dyDescent="0.25">
      <c r="A171" s="67" t="s">
        <v>182</v>
      </c>
      <c r="B171" s="67"/>
      <c r="C171" s="67"/>
      <c r="D171" s="67" t="s">
        <v>183</v>
      </c>
      <c r="E171" s="67"/>
      <c r="F171" s="67"/>
      <c r="G171" s="67"/>
      <c r="H171" s="67"/>
      <c r="I171" s="27"/>
      <c r="J171" s="68">
        <v>11137.36</v>
      </c>
      <c r="K171" s="68"/>
      <c r="L171" s="68"/>
      <c r="M171" s="68">
        <v>11137.36</v>
      </c>
      <c r="N171" s="68"/>
      <c r="O171" s="68"/>
      <c r="P171" s="27"/>
      <c r="Q171" s="27"/>
      <c r="S171" s="67" t="s">
        <v>143</v>
      </c>
      <c r="T171" s="67"/>
      <c r="U171" s="67"/>
      <c r="V171" s="67" t="s">
        <v>144</v>
      </c>
      <c r="W171" s="67"/>
      <c r="X171" s="67"/>
      <c r="Y171" s="67"/>
      <c r="Z171" s="67"/>
      <c r="AA171" s="27"/>
      <c r="AB171" s="68">
        <v>124.77</v>
      </c>
      <c r="AC171" s="68"/>
      <c r="AD171" s="68"/>
      <c r="AE171" s="68">
        <v>124.77</v>
      </c>
      <c r="AF171" s="68"/>
      <c r="AG171" s="68"/>
      <c r="AH171" s="27"/>
      <c r="AI171" s="27"/>
    </row>
    <row r="172" spans="1:35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5" x14ac:dyDescent="0.25">
      <c r="A173" s="67" t="s">
        <v>184</v>
      </c>
      <c r="B173" s="67"/>
      <c r="C173" s="67"/>
      <c r="D173" s="67" t="s">
        <v>185</v>
      </c>
      <c r="E173" s="67"/>
      <c r="F173" s="67"/>
      <c r="G173" s="67"/>
      <c r="H173" s="67"/>
      <c r="I173" s="27"/>
      <c r="J173" s="68">
        <v>1114.9100000000001</v>
      </c>
      <c r="K173" s="68"/>
      <c r="L173" s="68"/>
      <c r="M173" s="68">
        <v>1114.9100000000001</v>
      </c>
      <c r="N173" s="68"/>
      <c r="O173" s="68"/>
      <c r="P173" s="27"/>
      <c r="Q173" s="27"/>
      <c r="S173" s="67" t="s">
        <v>916</v>
      </c>
      <c r="T173" s="67"/>
      <c r="U173" s="67"/>
      <c r="V173" s="67" t="s">
        <v>917</v>
      </c>
      <c r="W173" s="67"/>
      <c r="X173" s="67"/>
      <c r="Y173" s="67"/>
      <c r="Z173" s="67"/>
      <c r="AA173" s="27"/>
      <c r="AB173" s="68">
        <v>0</v>
      </c>
      <c r="AC173" s="68"/>
      <c r="AD173" s="68"/>
      <c r="AE173" s="68">
        <v>90.78</v>
      </c>
      <c r="AF173" s="68"/>
      <c r="AG173" s="68"/>
      <c r="AH173" s="27"/>
      <c r="AI173" s="27"/>
    </row>
    <row r="174" spans="1:35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5" x14ac:dyDescent="0.25">
      <c r="A175" s="67" t="s">
        <v>186</v>
      </c>
      <c r="B175" s="67"/>
      <c r="C175" s="67"/>
      <c r="D175" s="67" t="s">
        <v>187</v>
      </c>
      <c r="E175" s="67"/>
      <c r="F175" s="67"/>
      <c r="G175" s="67"/>
      <c r="H175" s="67"/>
      <c r="I175" s="27"/>
      <c r="J175" s="68">
        <v>4354.59</v>
      </c>
      <c r="K175" s="68"/>
      <c r="L175" s="68"/>
      <c r="M175" s="68">
        <v>4354.59</v>
      </c>
      <c r="N175" s="68"/>
      <c r="O175" s="68"/>
      <c r="P175" s="27"/>
      <c r="Q175" s="27"/>
      <c r="S175" s="67" t="s">
        <v>145</v>
      </c>
      <c r="T175" s="67"/>
      <c r="U175" s="67"/>
      <c r="V175" s="67" t="s">
        <v>146</v>
      </c>
      <c r="W175" s="67"/>
      <c r="X175" s="67"/>
      <c r="Y175" s="67"/>
      <c r="Z175" s="67"/>
      <c r="AA175" s="27"/>
      <c r="AB175" s="68">
        <v>16781.849999999999</v>
      </c>
      <c r="AC175" s="68"/>
      <c r="AD175" s="68"/>
      <c r="AE175" s="68">
        <v>17660.73</v>
      </c>
      <c r="AF175" s="68"/>
      <c r="AG175" s="68"/>
      <c r="AH175" s="27"/>
      <c r="AI175" s="27"/>
    </row>
    <row r="176" spans="1:35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5" x14ac:dyDescent="0.25">
      <c r="A177" s="67" t="s">
        <v>188</v>
      </c>
      <c r="B177" s="67"/>
      <c r="C177" s="67"/>
      <c r="D177" s="67" t="s">
        <v>189</v>
      </c>
      <c r="E177" s="67"/>
      <c r="F177" s="67"/>
      <c r="G177" s="67"/>
      <c r="H177" s="67"/>
      <c r="I177" s="27"/>
      <c r="J177" s="68">
        <v>3719.09</v>
      </c>
      <c r="K177" s="68"/>
      <c r="L177" s="68"/>
      <c r="M177" s="68">
        <v>3719.09</v>
      </c>
      <c r="N177" s="68"/>
      <c r="O177" s="68"/>
      <c r="P177" s="27"/>
      <c r="Q177" s="27"/>
      <c r="S177" s="67" t="s">
        <v>918</v>
      </c>
      <c r="T177" s="67"/>
      <c r="U177" s="67"/>
      <c r="V177" s="67" t="s">
        <v>919</v>
      </c>
      <c r="W177" s="67"/>
      <c r="X177" s="67"/>
      <c r="Y177" s="67"/>
      <c r="Z177" s="67"/>
      <c r="AA177" s="27"/>
      <c r="AB177" s="68">
        <v>0</v>
      </c>
      <c r="AC177" s="68"/>
      <c r="AD177" s="68"/>
      <c r="AE177" s="68">
        <v>6522.78</v>
      </c>
      <c r="AF177" s="68"/>
      <c r="AG177" s="68"/>
      <c r="AH177" s="27"/>
      <c r="AI177" s="27"/>
    </row>
    <row r="178" spans="1:35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5" x14ac:dyDescent="0.25">
      <c r="A179" s="67" t="s">
        <v>190</v>
      </c>
      <c r="B179" s="67"/>
      <c r="C179" s="67"/>
      <c r="D179" s="67" t="s">
        <v>191</v>
      </c>
      <c r="E179" s="67"/>
      <c r="F179" s="67"/>
      <c r="G179" s="67"/>
      <c r="H179" s="67"/>
      <c r="I179" s="27"/>
      <c r="J179" s="68">
        <v>34402.51</v>
      </c>
      <c r="K179" s="68"/>
      <c r="L179" s="68"/>
      <c r="M179" s="68">
        <v>34402.51</v>
      </c>
      <c r="N179" s="68"/>
      <c r="O179" s="68"/>
      <c r="P179" s="27"/>
      <c r="Q179" s="27"/>
      <c r="S179" s="67" t="s">
        <v>147</v>
      </c>
      <c r="T179" s="67"/>
      <c r="U179" s="67"/>
      <c r="V179" s="67" t="s">
        <v>148</v>
      </c>
      <c r="W179" s="67"/>
      <c r="X179" s="67"/>
      <c r="Y179" s="67"/>
      <c r="Z179" s="67"/>
      <c r="AA179" s="27"/>
      <c r="AB179" s="68">
        <v>4322</v>
      </c>
      <c r="AC179" s="68"/>
      <c r="AD179" s="68"/>
      <c r="AE179" s="68">
        <v>4322</v>
      </c>
      <c r="AF179" s="68"/>
      <c r="AG179" s="68"/>
      <c r="AH179" s="27"/>
      <c r="AI179" s="27"/>
    </row>
    <row r="180" spans="1:35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5" x14ac:dyDescent="0.25">
      <c r="A181" s="67" t="s">
        <v>192</v>
      </c>
      <c r="B181" s="67"/>
      <c r="C181" s="67"/>
      <c r="D181" s="67" t="s">
        <v>193</v>
      </c>
      <c r="E181" s="67"/>
      <c r="F181" s="67"/>
      <c r="G181" s="67"/>
      <c r="H181" s="67"/>
      <c r="I181" s="27"/>
      <c r="J181" s="68">
        <v>1808.01</v>
      </c>
      <c r="K181" s="68"/>
      <c r="L181" s="68"/>
      <c r="M181" s="68">
        <v>1808.01</v>
      </c>
      <c r="N181" s="68"/>
      <c r="O181" s="68"/>
      <c r="P181" s="27"/>
      <c r="Q181" s="27"/>
      <c r="S181" s="67" t="s">
        <v>149</v>
      </c>
      <c r="T181" s="67"/>
      <c r="U181" s="67"/>
      <c r="V181" s="67" t="s">
        <v>150</v>
      </c>
      <c r="W181" s="67"/>
      <c r="X181" s="67"/>
      <c r="Y181" s="67"/>
      <c r="Z181" s="67"/>
      <c r="AA181" s="27"/>
      <c r="AB181" s="68">
        <v>9109.32</v>
      </c>
      <c r="AC181" s="68"/>
      <c r="AD181" s="68"/>
      <c r="AE181" s="68">
        <v>9109.32</v>
      </c>
      <c r="AF181" s="68"/>
      <c r="AG181" s="68"/>
      <c r="AH181" s="27"/>
      <c r="AI181" s="27"/>
    </row>
    <row r="182" spans="1:35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5" x14ac:dyDescent="0.25">
      <c r="A183" s="67" t="s">
        <v>194</v>
      </c>
      <c r="B183" s="67"/>
      <c r="C183" s="67"/>
      <c r="D183" s="67" t="s">
        <v>195</v>
      </c>
      <c r="E183" s="67"/>
      <c r="F183" s="67"/>
      <c r="G183" s="67"/>
      <c r="H183" s="67"/>
      <c r="I183" s="27"/>
      <c r="J183" s="68">
        <v>26154.28</v>
      </c>
      <c r="K183" s="68"/>
      <c r="L183" s="68"/>
      <c r="M183" s="68">
        <v>26154.28</v>
      </c>
      <c r="N183" s="68"/>
      <c r="O183" s="68"/>
      <c r="P183" s="27"/>
      <c r="Q183" s="27"/>
      <c r="S183" s="67" t="s">
        <v>151</v>
      </c>
      <c r="T183" s="67"/>
      <c r="U183" s="67"/>
      <c r="V183" s="67" t="s">
        <v>152</v>
      </c>
      <c r="W183" s="67"/>
      <c r="X183" s="67"/>
      <c r="Y183" s="67"/>
      <c r="Z183" s="67"/>
      <c r="AA183" s="27"/>
      <c r="AB183" s="68">
        <v>15003.61</v>
      </c>
      <c r="AC183" s="68"/>
      <c r="AD183" s="68"/>
      <c r="AE183" s="68">
        <v>15003.61</v>
      </c>
      <c r="AF183" s="68"/>
      <c r="AG183" s="68"/>
      <c r="AH183" s="27"/>
      <c r="AI183" s="27"/>
    </row>
    <row r="184" spans="1:35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5" x14ac:dyDescent="0.25">
      <c r="A185" s="67" t="s">
        <v>196</v>
      </c>
      <c r="B185" s="67"/>
      <c r="C185" s="67"/>
      <c r="D185" s="67" t="s">
        <v>197</v>
      </c>
      <c r="E185" s="67"/>
      <c r="F185" s="67"/>
      <c r="G185" s="67"/>
      <c r="H185" s="67"/>
      <c r="I185" s="27"/>
      <c r="J185" s="68">
        <v>5800</v>
      </c>
      <c r="K185" s="68"/>
      <c r="L185" s="68"/>
      <c r="M185" s="68">
        <v>5800</v>
      </c>
      <c r="N185" s="68"/>
      <c r="O185" s="68"/>
      <c r="P185" s="27"/>
      <c r="Q185" s="27"/>
      <c r="S185" s="67" t="s">
        <v>153</v>
      </c>
      <c r="T185" s="67"/>
      <c r="U185" s="67"/>
      <c r="V185" s="67" t="s">
        <v>154</v>
      </c>
      <c r="W185" s="67"/>
      <c r="X185" s="67"/>
      <c r="Y185" s="67"/>
      <c r="Z185" s="67"/>
      <c r="AA185" s="27"/>
      <c r="AB185" s="68">
        <v>7519.6</v>
      </c>
      <c r="AC185" s="68"/>
      <c r="AD185" s="68"/>
      <c r="AE185" s="68">
        <v>7519.6</v>
      </c>
      <c r="AF185" s="68"/>
      <c r="AG185" s="68"/>
      <c r="AH185" s="27"/>
      <c r="AI185" s="27"/>
    </row>
    <row r="186" spans="1:35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5" x14ac:dyDescent="0.25">
      <c r="A187" s="67" t="s">
        <v>198</v>
      </c>
      <c r="B187" s="67"/>
      <c r="C187" s="67"/>
      <c r="D187" s="67" t="s">
        <v>199</v>
      </c>
      <c r="E187" s="67"/>
      <c r="F187" s="67"/>
      <c r="G187" s="67"/>
      <c r="H187" s="67"/>
      <c r="I187" s="27"/>
      <c r="J187" s="68">
        <v>7640.62</v>
      </c>
      <c r="K187" s="68"/>
      <c r="L187" s="68"/>
      <c r="M187" s="68">
        <v>7640.62</v>
      </c>
      <c r="N187" s="68"/>
      <c r="O187" s="68"/>
      <c r="P187" s="27"/>
      <c r="Q187" s="27"/>
      <c r="S187" s="67" t="s">
        <v>155</v>
      </c>
      <c r="T187" s="67"/>
      <c r="U187" s="67"/>
      <c r="V187" s="67" t="s">
        <v>156</v>
      </c>
      <c r="W187" s="67"/>
      <c r="X187" s="67"/>
      <c r="Y187" s="67"/>
      <c r="Z187" s="67"/>
      <c r="AA187" s="27"/>
      <c r="AB187" s="68">
        <v>6618.24</v>
      </c>
      <c r="AC187" s="68"/>
      <c r="AD187" s="68"/>
      <c r="AE187" s="68">
        <v>6618.24</v>
      </c>
      <c r="AF187" s="68"/>
      <c r="AG187" s="68"/>
      <c r="AH187" s="27"/>
      <c r="AI187" s="27"/>
    </row>
    <row r="188" spans="1:35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5" x14ac:dyDescent="0.25">
      <c r="A189" s="67" t="s">
        <v>200</v>
      </c>
      <c r="B189" s="67"/>
      <c r="C189" s="67"/>
      <c r="D189" s="67" t="s">
        <v>201</v>
      </c>
      <c r="E189" s="67"/>
      <c r="F189" s="67"/>
      <c r="G189" s="67"/>
      <c r="H189" s="67"/>
      <c r="I189" s="27"/>
      <c r="J189" s="68">
        <v>22538.36</v>
      </c>
      <c r="K189" s="68"/>
      <c r="L189" s="68"/>
      <c r="M189" s="68">
        <v>22538.36</v>
      </c>
      <c r="N189" s="68"/>
      <c r="O189" s="68"/>
      <c r="P189" s="27"/>
      <c r="Q189" s="27"/>
      <c r="S189" s="67" t="s">
        <v>164</v>
      </c>
      <c r="T189" s="67"/>
      <c r="U189" s="67"/>
      <c r="V189" s="67" t="s">
        <v>165</v>
      </c>
      <c r="W189" s="67"/>
      <c r="X189" s="67"/>
      <c r="Y189" s="67"/>
      <c r="Z189" s="67"/>
      <c r="AA189" s="27"/>
      <c r="AB189" s="68">
        <v>3005.1</v>
      </c>
      <c r="AC189" s="68"/>
      <c r="AD189" s="68"/>
      <c r="AE189" s="68">
        <v>3005.1</v>
      </c>
      <c r="AF189" s="68"/>
      <c r="AG189" s="68"/>
      <c r="AH189" s="27"/>
      <c r="AI189" s="27"/>
    </row>
    <row r="190" spans="1:35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5" x14ac:dyDescent="0.25">
      <c r="A191" s="67" t="s">
        <v>202</v>
      </c>
      <c r="B191" s="67"/>
      <c r="C191" s="67"/>
      <c r="D191" s="67" t="s">
        <v>203</v>
      </c>
      <c r="E191" s="67"/>
      <c r="F191" s="67"/>
      <c r="G191" s="67"/>
      <c r="H191" s="67"/>
      <c r="I191" s="27"/>
      <c r="J191" s="68">
        <v>2150.4499999999998</v>
      </c>
      <c r="K191" s="68"/>
      <c r="L191" s="68"/>
      <c r="M191" s="68">
        <v>2150.4499999999998</v>
      </c>
      <c r="N191" s="68"/>
      <c r="O191" s="68"/>
      <c r="P191" s="27"/>
      <c r="Q191" s="27"/>
      <c r="S191" s="67" t="s">
        <v>166</v>
      </c>
      <c r="T191" s="67"/>
      <c r="U191" s="67"/>
      <c r="V191" s="67" t="s">
        <v>167</v>
      </c>
      <c r="W191" s="67"/>
      <c r="X191" s="67"/>
      <c r="Y191" s="67"/>
      <c r="Z191" s="67"/>
      <c r="AA191" s="27"/>
      <c r="AB191" s="68">
        <v>9542.11</v>
      </c>
      <c r="AC191" s="68"/>
      <c r="AD191" s="68"/>
      <c r="AE191" s="68">
        <v>9542.11</v>
      </c>
      <c r="AF191" s="68"/>
      <c r="AG191" s="68"/>
      <c r="AH191" s="27"/>
      <c r="AI191" s="27"/>
    </row>
    <row r="192" spans="1:35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5" x14ac:dyDescent="0.25">
      <c r="A193" s="67" t="s">
        <v>204</v>
      </c>
      <c r="B193" s="67"/>
      <c r="C193" s="67"/>
      <c r="D193" s="67" t="s">
        <v>205</v>
      </c>
      <c r="E193" s="67"/>
      <c r="F193" s="67"/>
      <c r="G193" s="67"/>
      <c r="H193" s="67"/>
      <c r="I193" s="27"/>
      <c r="J193" s="68">
        <v>4086.26</v>
      </c>
      <c r="K193" s="68"/>
      <c r="L193" s="68"/>
      <c r="M193" s="68">
        <v>4086.26</v>
      </c>
      <c r="N193" s="68"/>
      <c r="O193" s="68"/>
      <c r="P193" s="27"/>
      <c r="Q193" s="27"/>
      <c r="S193" s="67" t="s">
        <v>168</v>
      </c>
      <c r="T193" s="67"/>
      <c r="U193" s="67"/>
      <c r="V193" s="67" t="s">
        <v>169</v>
      </c>
      <c r="W193" s="67"/>
      <c r="X193" s="67"/>
      <c r="Y193" s="67"/>
      <c r="Z193" s="67"/>
      <c r="AA193" s="27"/>
      <c r="AB193" s="68">
        <v>6456.87</v>
      </c>
      <c r="AC193" s="68"/>
      <c r="AD193" s="68"/>
      <c r="AE193" s="68">
        <v>6456.87</v>
      </c>
      <c r="AF193" s="68"/>
      <c r="AG193" s="68"/>
      <c r="AH193" s="27"/>
      <c r="AI193" s="27"/>
    </row>
    <row r="194" spans="1:35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5" x14ac:dyDescent="0.25">
      <c r="A195" s="67" t="s">
        <v>206</v>
      </c>
      <c r="B195" s="67"/>
      <c r="C195" s="67"/>
      <c r="D195" s="67" t="s">
        <v>207</v>
      </c>
      <c r="E195" s="67"/>
      <c r="F195" s="67"/>
      <c r="G195" s="67"/>
      <c r="H195" s="67"/>
      <c r="I195" s="27"/>
      <c r="J195" s="68">
        <v>1244.33</v>
      </c>
      <c r="K195" s="68"/>
      <c r="L195" s="68"/>
      <c r="M195" s="68">
        <v>1244.33</v>
      </c>
      <c r="N195" s="68"/>
      <c r="O195" s="68"/>
      <c r="P195" s="27"/>
      <c r="Q195" s="27"/>
      <c r="S195" s="67" t="s">
        <v>170</v>
      </c>
      <c r="T195" s="67"/>
      <c r="U195" s="67"/>
      <c r="V195" s="67" t="s">
        <v>171</v>
      </c>
      <c r="W195" s="67"/>
      <c r="X195" s="67"/>
      <c r="Y195" s="67"/>
      <c r="Z195" s="67"/>
      <c r="AA195" s="27"/>
      <c r="AB195" s="68">
        <v>5890.4000000000005</v>
      </c>
      <c r="AC195" s="68"/>
      <c r="AD195" s="68"/>
      <c r="AE195" s="68">
        <v>5890.4000000000005</v>
      </c>
      <c r="AF195" s="68"/>
      <c r="AG195" s="68"/>
      <c r="AH195" s="27"/>
      <c r="AI195" s="27"/>
    </row>
    <row r="196" spans="1:35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5" x14ac:dyDescent="0.25">
      <c r="A197" s="67" t="s">
        <v>208</v>
      </c>
      <c r="B197" s="67"/>
      <c r="C197" s="67"/>
      <c r="D197" s="67" t="s">
        <v>209</v>
      </c>
      <c r="E197" s="67"/>
      <c r="F197" s="67"/>
      <c r="G197" s="67"/>
      <c r="H197" s="67"/>
      <c r="I197" s="27"/>
      <c r="J197" s="68">
        <v>3912.78</v>
      </c>
      <c r="K197" s="68"/>
      <c r="L197" s="68"/>
      <c r="M197" s="68">
        <v>3912.78</v>
      </c>
      <c r="N197" s="68"/>
      <c r="O197" s="68"/>
      <c r="P197" s="27"/>
      <c r="Q197" s="27"/>
      <c r="S197" s="67" t="s">
        <v>172</v>
      </c>
      <c r="T197" s="67"/>
      <c r="U197" s="67"/>
      <c r="V197" s="67" t="s">
        <v>173</v>
      </c>
      <c r="W197" s="67"/>
      <c r="X197" s="67"/>
      <c r="Y197" s="67"/>
      <c r="Z197" s="67"/>
      <c r="AA197" s="27"/>
      <c r="AB197" s="68">
        <v>17770.45</v>
      </c>
      <c r="AC197" s="68"/>
      <c r="AD197" s="68"/>
      <c r="AE197" s="68">
        <v>17770.45</v>
      </c>
      <c r="AF197" s="68"/>
      <c r="AG197" s="68"/>
      <c r="AH197" s="27"/>
      <c r="AI197" s="27"/>
    </row>
    <row r="198" spans="1:35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5" x14ac:dyDescent="0.25">
      <c r="A199" s="67" t="s">
        <v>210</v>
      </c>
      <c r="B199" s="67"/>
      <c r="C199" s="67"/>
      <c r="D199" s="67" t="s">
        <v>211</v>
      </c>
      <c r="E199" s="67"/>
      <c r="F199" s="67"/>
      <c r="G199" s="67"/>
      <c r="H199" s="67"/>
      <c r="I199" s="27"/>
      <c r="J199" s="68">
        <v>1734.56</v>
      </c>
      <c r="K199" s="68"/>
      <c r="L199" s="68"/>
      <c r="M199" s="68">
        <v>1734.56</v>
      </c>
      <c r="N199" s="68"/>
      <c r="O199" s="68"/>
      <c r="P199" s="27"/>
      <c r="Q199" s="27"/>
      <c r="S199" s="67" t="s">
        <v>174</v>
      </c>
      <c r="T199" s="67"/>
      <c r="U199" s="67"/>
      <c r="V199" s="67" t="s">
        <v>175</v>
      </c>
      <c r="W199" s="67"/>
      <c r="X199" s="67"/>
      <c r="Y199" s="67"/>
      <c r="Z199" s="67"/>
      <c r="AA199" s="27"/>
      <c r="AB199" s="68">
        <v>31755.21</v>
      </c>
      <c r="AC199" s="68"/>
      <c r="AD199" s="68"/>
      <c r="AE199" s="68">
        <v>31755.21</v>
      </c>
      <c r="AF199" s="68"/>
      <c r="AG199" s="68"/>
      <c r="AH199" s="27"/>
      <c r="AI199" s="27"/>
    </row>
    <row r="200" spans="1:35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5" x14ac:dyDescent="0.25">
      <c r="A201" s="67" t="s">
        <v>212</v>
      </c>
      <c r="B201" s="67"/>
      <c r="C201" s="67"/>
      <c r="D201" s="67" t="s">
        <v>213</v>
      </c>
      <c r="E201" s="67"/>
      <c r="F201" s="67"/>
      <c r="G201" s="67"/>
      <c r="H201" s="67"/>
      <c r="I201" s="27"/>
      <c r="J201" s="68">
        <v>5228.93</v>
      </c>
      <c r="K201" s="68"/>
      <c r="L201" s="68"/>
      <c r="M201" s="68">
        <v>5228.93</v>
      </c>
      <c r="N201" s="68"/>
      <c r="O201" s="68"/>
      <c r="P201" s="27"/>
      <c r="Q201" s="27"/>
      <c r="S201" s="67" t="s">
        <v>176</v>
      </c>
      <c r="T201" s="67"/>
      <c r="U201" s="67"/>
      <c r="V201" s="67" t="s">
        <v>177</v>
      </c>
      <c r="W201" s="67"/>
      <c r="X201" s="67"/>
      <c r="Y201" s="67"/>
      <c r="Z201" s="67"/>
      <c r="AA201" s="27"/>
      <c r="AB201" s="68">
        <v>6104.79</v>
      </c>
      <c r="AC201" s="68"/>
      <c r="AD201" s="68"/>
      <c r="AE201" s="68">
        <v>6104.79</v>
      </c>
      <c r="AF201" s="68"/>
      <c r="AG201" s="68"/>
      <c r="AH201" s="27"/>
      <c r="AI201" s="27"/>
    </row>
    <row r="202" spans="1:35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5" x14ac:dyDescent="0.25">
      <c r="A203" s="67" t="s">
        <v>214</v>
      </c>
      <c r="B203" s="67"/>
      <c r="C203" s="67"/>
      <c r="D203" s="67" t="s">
        <v>215</v>
      </c>
      <c r="E203" s="67"/>
      <c r="F203" s="67"/>
      <c r="G203" s="67"/>
      <c r="H203" s="67"/>
      <c r="I203" s="27"/>
      <c r="J203" s="68">
        <v>5957.71</v>
      </c>
      <c r="K203" s="68"/>
      <c r="L203" s="68"/>
      <c r="M203" s="68">
        <v>5957.71</v>
      </c>
      <c r="N203" s="68"/>
      <c r="O203" s="68"/>
      <c r="P203" s="27"/>
      <c r="Q203" s="27"/>
      <c r="S203" s="67" t="s">
        <v>178</v>
      </c>
      <c r="T203" s="67"/>
      <c r="U203" s="67"/>
      <c r="V203" s="67" t="s">
        <v>179</v>
      </c>
      <c r="W203" s="67"/>
      <c r="X203" s="67"/>
      <c r="Y203" s="67"/>
      <c r="Z203" s="67"/>
      <c r="AA203" s="27"/>
      <c r="AB203" s="68">
        <v>7797.35</v>
      </c>
      <c r="AC203" s="68"/>
      <c r="AD203" s="68"/>
      <c r="AE203" s="68">
        <v>7797.35</v>
      </c>
      <c r="AF203" s="68"/>
      <c r="AG203" s="68"/>
      <c r="AH203" s="27"/>
      <c r="AI203" s="27"/>
    </row>
    <row r="204" spans="1:35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5" x14ac:dyDescent="0.25">
      <c r="A205" s="67" t="s">
        <v>216</v>
      </c>
      <c r="B205" s="67"/>
      <c r="C205" s="67"/>
      <c r="D205" s="67" t="s">
        <v>217</v>
      </c>
      <c r="E205" s="67"/>
      <c r="F205" s="67"/>
      <c r="G205" s="67"/>
      <c r="H205" s="67"/>
      <c r="I205" s="27"/>
      <c r="J205" s="68">
        <v>162.86000000000001</v>
      </c>
      <c r="K205" s="68"/>
      <c r="L205" s="68"/>
      <c r="M205" s="68">
        <v>162.86000000000001</v>
      </c>
      <c r="N205" s="68"/>
      <c r="O205" s="68"/>
      <c r="P205" s="27"/>
      <c r="Q205" s="27"/>
      <c r="S205" s="67" t="s">
        <v>180</v>
      </c>
      <c r="T205" s="67"/>
      <c r="U205" s="67"/>
      <c r="V205" s="67" t="s">
        <v>181</v>
      </c>
      <c r="W205" s="67"/>
      <c r="X205" s="67"/>
      <c r="Y205" s="67"/>
      <c r="Z205" s="67"/>
      <c r="AA205" s="27"/>
      <c r="AB205" s="68">
        <v>7098.04</v>
      </c>
      <c r="AC205" s="68"/>
      <c r="AD205" s="68"/>
      <c r="AE205" s="68">
        <v>7098.04</v>
      </c>
      <c r="AF205" s="68"/>
      <c r="AG205" s="68"/>
      <c r="AH205" s="27"/>
      <c r="AI205" s="27"/>
    </row>
    <row r="206" spans="1:35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5" x14ac:dyDescent="0.25">
      <c r="A207" s="67" t="s">
        <v>218</v>
      </c>
      <c r="B207" s="67"/>
      <c r="C207" s="67"/>
      <c r="D207" s="67" t="s">
        <v>219</v>
      </c>
      <c r="E207" s="67"/>
      <c r="F207" s="67"/>
      <c r="G207" s="67"/>
      <c r="H207" s="67"/>
      <c r="I207" s="27"/>
      <c r="J207" s="68">
        <v>5890.4000000000005</v>
      </c>
      <c r="K207" s="68"/>
      <c r="L207" s="68"/>
      <c r="M207" s="68">
        <v>5890.4000000000005</v>
      </c>
      <c r="N207" s="68"/>
      <c r="O207" s="68"/>
      <c r="P207" s="27"/>
      <c r="Q207" s="27"/>
      <c r="S207" s="67" t="s">
        <v>182</v>
      </c>
      <c r="T207" s="67"/>
      <c r="U207" s="67"/>
      <c r="V207" s="67" t="s">
        <v>183</v>
      </c>
      <c r="W207" s="67"/>
      <c r="X207" s="67"/>
      <c r="Y207" s="67"/>
      <c r="Z207" s="67"/>
      <c r="AA207" s="27"/>
      <c r="AB207" s="68">
        <v>11137.36</v>
      </c>
      <c r="AC207" s="68"/>
      <c r="AD207" s="68"/>
      <c r="AE207" s="68">
        <v>11137.36</v>
      </c>
      <c r="AF207" s="68"/>
      <c r="AG207" s="68"/>
      <c r="AH207" s="27"/>
      <c r="AI207" s="27"/>
    </row>
    <row r="208" spans="1:35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5" x14ac:dyDescent="0.25">
      <c r="A209" s="67" t="s">
        <v>220</v>
      </c>
      <c r="B209" s="67"/>
      <c r="C209" s="67"/>
      <c r="D209" s="67" t="s">
        <v>211</v>
      </c>
      <c r="E209" s="67"/>
      <c r="F209" s="67"/>
      <c r="G209" s="67"/>
      <c r="H209" s="67"/>
      <c r="I209" s="27"/>
      <c r="J209" s="68">
        <v>2331.6</v>
      </c>
      <c r="K209" s="68"/>
      <c r="L209" s="68"/>
      <c r="M209" s="68">
        <v>2331.6</v>
      </c>
      <c r="N209" s="68"/>
      <c r="O209" s="68"/>
      <c r="P209" s="27"/>
      <c r="Q209" s="27"/>
      <c r="S209" s="67" t="s">
        <v>184</v>
      </c>
      <c r="T209" s="67"/>
      <c r="U209" s="67"/>
      <c r="V209" s="67" t="s">
        <v>185</v>
      </c>
      <c r="W209" s="67"/>
      <c r="X209" s="67"/>
      <c r="Y209" s="67"/>
      <c r="Z209" s="67"/>
      <c r="AA209" s="27"/>
      <c r="AB209" s="68">
        <v>1114.9100000000001</v>
      </c>
      <c r="AC209" s="68"/>
      <c r="AD209" s="68"/>
      <c r="AE209" s="68">
        <v>1114.9100000000001</v>
      </c>
      <c r="AF209" s="68"/>
      <c r="AG209" s="68"/>
      <c r="AH209" s="27"/>
      <c r="AI209" s="27"/>
    </row>
    <row r="210" spans="1:35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5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5" x14ac:dyDescent="0.25">
      <c r="A212" s="29" t="s">
        <v>157</v>
      </c>
      <c r="B212" s="27"/>
      <c r="C212" s="27"/>
      <c r="D212" s="27"/>
      <c r="E212" s="73" t="s">
        <v>158</v>
      </c>
      <c r="F212" s="73"/>
      <c r="G212" s="27"/>
      <c r="H212" s="27"/>
      <c r="I212" s="73" t="s">
        <v>159</v>
      </c>
      <c r="J212" s="73"/>
      <c r="K212" s="27"/>
      <c r="L212" s="73" t="s">
        <v>160</v>
      </c>
      <c r="M212" s="73"/>
      <c r="N212" s="73"/>
      <c r="O212" s="74">
        <v>45775</v>
      </c>
      <c r="P212" s="74"/>
      <c r="Q212" s="27"/>
      <c r="S212" s="29" t="s">
        <v>157</v>
      </c>
      <c r="T212" s="27"/>
      <c r="U212" s="27"/>
      <c r="V212" s="27"/>
      <c r="W212" s="73" t="s">
        <v>158</v>
      </c>
      <c r="X212" s="73"/>
      <c r="Y212" s="27"/>
      <c r="Z212" s="27"/>
      <c r="AA212" s="73" t="s">
        <v>159</v>
      </c>
      <c r="AB212" s="73"/>
      <c r="AC212" s="27"/>
      <c r="AD212" s="73" t="s">
        <v>160</v>
      </c>
      <c r="AE212" s="73"/>
      <c r="AF212" s="73"/>
      <c r="AG212" s="74">
        <v>45775</v>
      </c>
      <c r="AH212" s="74"/>
      <c r="AI212" s="27"/>
    </row>
    <row r="213" spans="1:35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5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75">
        <v>0.62443287037037032</v>
      </c>
      <c r="P214" s="75"/>
      <c r="Q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75">
        <v>0.63362268518518516</v>
      </c>
      <c r="AH214" s="75"/>
      <c r="AI214" s="27"/>
    </row>
    <row r="215" spans="1:35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5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5" x14ac:dyDescent="0.25">
      <c r="A218" s="27"/>
      <c r="B218" s="27"/>
      <c r="C218" s="27"/>
      <c r="D218" s="69" t="s">
        <v>161</v>
      </c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27"/>
      <c r="Q218" s="27"/>
      <c r="S218" s="27"/>
      <c r="T218" s="27"/>
      <c r="U218" s="27"/>
      <c r="V218" s="69" t="s">
        <v>161</v>
      </c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27"/>
      <c r="AI218" s="27"/>
    </row>
    <row r="219" spans="1:35" x14ac:dyDescent="0.25">
      <c r="A219" s="27"/>
      <c r="B219" s="27"/>
      <c r="C219" s="27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4" t="s">
        <v>162</v>
      </c>
      <c r="Q219" s="64"/>
      <c r="S219" s="27"/>
      <c r="T219" s="27"/>
      <c r="U219" s="27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4" t="s">
        <v>162</v>
      </c>
      <c r="AI219" s="64"/>
    </row>
    <row r="220" spans="1:35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64"/>
      <c r="Q220" s="64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64"/>
      <c r="AI220" s="64"/>
    </row>
    <row r="221" spans="1:35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5" x14ac:dyDescent="0.25">
      <c r="A222" s="27"/>
      <c r="B222" s="27"/>
      <c r="C222" s="27"/>
      <c r="D222" s="27"/>
      <c r="E222" s="70" t="s">
        <v>93</v>
      </c>
      <c r="F222" s="70"/>
      <c r="G222" s="70"/>
      <c r="H222" s="70"/>
      <c r="I222" s="70"/>
      <c r="J222" s="70"/>
      <c r="K222" s="27"/>
      <c r="L222" s="27"/>
      <c r="M222" s="27"/>
      <c r="N222" s="27"/>
      <c r="O222" s="27"/>
      <c r="P222" s="27"/>
      <c r="Q222" s="27"/>
      <c r="S222" s="27"/>
      <c r="T222" s="27"/>
      <c r="U222" s="27"/>
      <c r="V222" s="27"/>
      <c r="W222" s="70" t="s">
        <v>93</v>
      </c>
      <c r="X222" s="70"/>
      <c r="Y222" s="70"/>
      <c r="Z222" s="70"/>
      <c r="AA222" s="70"/>
      <c r="AB222" s="70"/>
      <c r="AC222" s="27"/>
      <c r="AD222" s="27"/>
      <c r="AE222" s="27"/>
      <c r="AF222" s="27"/>
      <c r="AG222" s="27"/>
      <c r="AH222" s="27"/>
      <c r="AI222" s="27"/>
    </row>
    <row r="223" spans="1:35" x14ac:dyDescent="0.25">
      <c r="A223" s="27"/>
      <c r="B223" s="27"/>
      <c r="C223" s="27"/>
      <c r="D223" s="27"/>
      <c r="E223" s="70"/>
      <c r="F223" s="70"/>
      <c r="G223" s="70"/>
      <c r="H223" s="70"/>
      <c r="I223" s="70"/>
      <c r="J223" s="70"/>
      <c r="K223" s="27"/>
      <c r="L223" s="27"/>
      <c r="M223" s="64" t="s">
        <v>221</v>
      </c>
      <c r="N223" s="64"/>
      <c r="O223" s="64"/>
      <c r="P223" s="27"/>
      <c r="Q223" s="27"/>
      <c r="S223" s="27"/>
      <c r="T223" s="27"/>
      <c r="U223" s="27"/>
      <c r="V223" s="27"/>
      <c r="W223" s="70"/>
      <c r="X223" s="70"/>
      <c r="Y223" s="70"/>
      <c r="Z223" s="70"/>
      <c r="AA223" s="70"/>
      <c r="AB223" s="70"/>
      <c r="AC223" s="27"/>
      <c r="AD223" s="27"/>
      <c r="AE223" s="64" t="s">
        <v>920</v>
      </c>
      <c r="AF223" s="64"/>
      <c r="AG223" s="64"/>
      <c r="AH223" s="27"/>
      <c r="AI223" s="27"/>
    </row>
    <row r="224" spans="1:35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64"/>
      <c r="N224" s="64"/>
      <c r="O224" s="64"/>
      <c r="P224" s="27"/>
      <c r="Q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64"/>
      <c r="AF224" s="64"/>
      <c r="AG224" s="64"/>
      <c r="AH224" s="27"/>
      <c r="AI224" s="27"/>
    </row>
    <row r="225" spans="1:35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5" ht="38.25" x14ac:dyDescent="0.25">
      <c r="A226" s="27"/>
      <c r="B226" s="27"/>
      <c r="C226" s="27"/>
      <c r="D226" s="27"/>
      <c r="E226" s="71" t="s">
        <v>95</v>
      </c>
      <c r="F226" s="71"/>
      <c r="G226" s="72">
        <v>44927</v>
      </c>
      <c r="H226" s="72"/>
      <c r="I226" s="28" t="s">
        <v>96</v>
      </c>
      <c r="J226" s="72">
        <v>45291</v>
      </c>
      <c r="K226" s="72"/>
      <c r="L226" s="27"/>
      <c r="M226" s="27"/>
      <c r="N226" s="27"/>
      <c r="O226" s="27"/>
      <c r="P226" s="27"/>
      <c r="Q226" s="27"/>
      <c r="S226" s="27"/>
      <c r="T226" s="27"/>
      <c r="U226" s="27"/>
      <c r="V226" s="27"/>
      <c r="W226" s="71" t="s">
        <v>95</v>
      </c>
      <c r="X226" s="71"/>
      <c r="Y226" s="72">
        <v>45292</v>
      </c>
      <c r="Z226" s="72"/>
      <c r="AA226" s="28" t="s">
        <v>96</v>
      </c>
      <c r="AB226" s="72">
        <v>45775</v>
      </c>
      <c r="AC226" s="72"/>
      <c r="AD226" s="27"/>
      <c r="AE226" s="27"/>
      <c r="AF226" s="27"/>
      <c r="AG226" s="27"/>
      <c r="AH226" s="27"/>
      <c r="AI226" s="27"/>
    </row>
    <row r="227" spans="1:35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5" x14ac:dyDescent="0.25">
      <c r="A228" s="27"/>
      <c r="B228" s="27"/>
      <c r="C228" s="27"/>
      <c r="D228" s="27"/>
      <c r="E228" s="64" t="s">
        <v>97</v>
      </c>
      <c r="F228" s="64"/>
      <c r="G228" s="27"/>
      <c r="H228" s="27"/>
      <c r="I228" s="27"/>
      <c r="J228" s="27"/>
      <c r="K228" s="64" t="s">
        <v>98</v>
      </c>
      <c r="L228" s="64"/>
      <c r="M228" s="27"/>
      <c r="N228" s="64" t="s">
        <v>99</v>
      </c>
      <c r="O228" s="64"/>
      <c r="P228" s="27"/>
      <c r="Q228" s="27"/>
      <c r="S228" s="27"/>
      <c r="T228" s="27"/>
      <c r="U228" s="27"/>
      <c r="V228" s="27"/>
      <c r="W228" s="64" t="s">
        <v>97</v>
      </c>
      <c r="X228" s="64"/>
      <c r="Y228" s="27"/>
      <c r="Z228" s="27"/>
      <c r="AA228" s="27"/>
      <c r="AB228" s="27"/>
      <c r="AC228" s="64" t="s">
        <v>98</v>
      </c>
      <c r="AD228" s="64"/>
      <c r="AE228" s="27"/>
      <c r="AF228" s="64" t="s">
        <v>99</v>
      </c>
      <c r="AG228" s="64"/>
      <c r="AH228" s="27"/>
      <c r="AI228" s="27"/>
    </row>
    <row r="229" spans="1:35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5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5" x14ac:dyDescent="0.25">
      <c r="A231" s="67" t="s">
        <v>222</v>
      </c>
      <c r="B231" s="67"/>
      <c r="C231" s="67"/>
      <c r="D231" s="67" t="s">
        <v>223</v>
      </c>
      <c r="E231" s="67"/>
      <c r="F231" s="67"/>
      <c r="G231" s="67"/>
      <c r="H231" s="67"/>
      <c r="I231" s="27"/>
      <c r="J231" s="68">
        <v>0</v>
      </c>
      <c r="K231" s="68"/>
      <c r="L231" s="68"/>
      <c r="M231" s="68">
        <v>279</v>
      </c>
      <c r="N231" s="68"/>
      <c r="O231" s="68"/>
      <c r="P231" s="27"/>
      <c r="Q231" s="27"/>
      <c r="S231" s="67" t="s">
        <v>186</v>
      </c>
      <c r="T231" s="67"/>
      <c r="U231" s="67"/>
      <c r="V231" s="67" t="s">
        <v>187</v>
      </c>
      <c r="W231" s="67"/>
      <c r="X231" s="67"/>
      <c r="Y231" s="67"/>
      <c r="Z231" s="67"/>
      <c r="AA231" s="27"/>
      <c r="AB231" s="68">
        <v>4354.59</v>
      </c>
      <c r="AC231" s="68"/>
      <c r="AD231" s="68"/>
      <c r="AE231" s="68">
        <v>4354.59</v>
      </c>
      <c r="AF231" s="68"/>
      <c r="AG231" s="68"/>
      <c r="AH231" s="27"/>
      <c r="AI231" s="27"/>
    </row>
    <row r="232" spans="1:35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5" x14ac:dyDescent="0.25">
      <c r="A233" s="67" t="s">
        <v>224</v>
      </c>
      <c r="B233" s="67"/>
      <c r="C233" s="67"/>
      <c r="D233" s="67" t="s">
        <v>225</v>
      </c>
      <c r="E233" s="67"/>
      <c r="F233" s="67"/>
      <c r="G233" s="67"/>
      <c r="H233" s="67"/>
      <c r="I233" s="27"/>
      <c r="J233" s="68">
        <v>0</v>
      </c>
      <c r="K233" s="68"/>
      <c r="L233" s="68"/>
      <c r="M233" s="68">
        <v>635.86</v>
      </c>
      <c r="N233" s="68"/>
      <c r="O233" s="68"/>
      <c r="P233" s="27"/>
      <c r="Q233" s="27"/>
      <c r="S233" s="67" t="s">
        <v>188</v>
      </c>
      <c r="T233" s="67"/>
      <c r="U233" s="67"/>
      <c r="V233" s="67" t="s">
        <v>189</v>
      </c>
      <c r="W233" s="67"/>
      <c r="X233" s="67"/>
      <c r="Y233" s="67"/>
      <c r="Z233" s="67"/>
      <c r="AA233" s="27"/>
      <c r="AB233" s="68">
        <v>3719.09</v>
      </c>
      <c r="AC233" s="68"/>
      <c r="AD233" s="68"/>
      <c r="AE233" s="68">
        <v>3719.09</v>
      </c>
      <c r="AF233" s="68"/>
      <c r="AG233" s="68"/>
      <c r="AH233" s="27"/>
      <c r="AI233" s="27"/>
    </row>
    <row r="234" spans="1:35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5" x14ac:dyDescent="0.25">
      <c r="A235" s="67" t="s">
        <v>226</v>
      </c>
      <c r="B235" s="67"/>
      <c r="C235" s="67"/>
      <c r="D235" s="67" t="s">
        <v>227</v>
      </c>
      <c r="E235" s="67"/>
      <c r="F235" s="67"/>
      <c r="G235" s="67"/>
      <c r="H235" s="67"/>
      <c r="I235" s="27"/>
      <c r="J235" s="68">
        <v>383501</v>
      </c>
      <c r="K235" s="68"/>
      <c r="L235" s="68"/>
      <c r="M235" s="68">
        <v>383501</v>
      </c>
      <c r="N235" s="68"/>
      <c r="O235" s="68"/>
      <c r="P235" s="27"/>
      <c r="Q235" s="27"/>
      <c r="S235" s="67" t="s">
        <v>190</v>
      </c>
      <c r="T235" s="67"/>
      <c r="U235" s="67"/>
      <c r="V235" s="67" t="s">
        <v>191</v>
      </c>
      <c r="W235" s="67"/>
      <c r="X235" s="67"/>
      <c r="Y235" s="67"/>
      <c r="Z235" s="67"/>
      <c r="AA235" s="27"/>
      <c r="AB235" s="68">
        <v>34402.51</v>
      </c>
      <c r="AC235" s="68"/>
      <c r="AD235" s="68"/>
      <c r="AE235" s="68">
        <v>34402.51</v>
      </c>
      <c r="AF235" s="68"/>
      <c r="AG235" s="68"/>
      <c r="AH235" s="27"/>
      <c r="AI235" s="27"/>
    </row>
    <row r="236" spans="1:35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5" x14ac:dyDescent="0.25">
      <c r="A237" s="67" t="s">
        <v>228</v>
      </c>
      <c r="B237" s="67"/>
      <c r="C237" s="67"/>
      <c r="D237" s="67" t="s">
        <v>229</v>
      </c>
      <c r="E237" s="67"/>
      <c r="F237" s="67"/>
      <c r="G237" s="67"/>
      <c r="H237" s="67"/>
      <c r="I237" s="27"/>
      <c r="J237" s="68">
        <v>95275.400000000009</v>
      </c>
      <c r="K237" s="68"/>
      <c r="L237" s="68"/>
      <c r="M237" s="68">
        <v>95275.400000000009</v>
      </c>
      <c r="N237" s="68"/>
      <c r="O237" s="68"/>
      <c r="P237" s="27"/>
      <c r="Q237" s="27"/>
      <c r="S237" s="67" t="s">
        <v>192</v>
      </c>
      <c r="T237" s="67"/>
      <c r="U237" s="67"/>
      <c r="V237" s="67" t="s">
        <v>193</v>
      </c>
      <c r="W237" s="67"/>
      <c r="X237" s="67"/>
      <c r="Y237" s="67"/>
      <c r="Z237" s="67"/>
      <c r="AA237" s="27"/>
      <c r="AB237" s="68">
        <v>1808.01</v>
      </c>
      <c r="AC237" s="68"/>
      <c r="AD237" s="68"/>
      <c r="AE237" s="68">
        <v>1808.01</v>
      </c>
      <c r="AF237" s="68"/>
      <c r="AG237" s="68"/>
      <c r="AH237" s="27"/>
      <c r="AI237" s="27"/>
    </row>
    <row r="238" spans="1:35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5" x14ac:dyDescent="0.25">
      <c r="A239" s="67" t="s">
        <v>230</v>
      </c>
      <c r="B239" s="67"/>
      <c r="C239" s="67"/>
      <c r="D239" s="67" t="s">
        <v>231</v>
      </c>
      <c r="E239" s="67"/>
      <c r="F239" s="67"/>
      <c r="G239" s="67"/>
      <c r="H239" s="67"/>
      <c r="I239" s="27"/>
      <c r="J239" s="68">
        <v>153048</v>
      </c>
      <c r="K239" s="68"/>
      <c r="L239" s="68"/>
      <c r="M239" s="68">
        <v>153048</v>
      </c>
      <c r="N239" s="68"/>
      <c r="O239" s="68"/>
      <c r="P239" s="27"/>
      <c r="Q239" s="27"/>
      <c r="S239" s="67" t="s">
        <v>194</v>
      </c>
      <c r="T239" s="67"/>
      <c r="U239" s="67"/>
      <c r="V239" s="67" t="s">
        <v>195</v>
      </c>
      <c r="W239" s="67"/>
      <c r="X239" s="67"/>
      <c r="Y239" s="67"/>
      <c r="Z239" s="67"/>
      <c r="AA239" s="27"/>
      <c r="AB239" s="68">
        <v>26154.28</v>
      </c>
      <c r="AC239" s="68"/>
      <c r="AD239" s="68"/>
      <c r="AE239" s="68">
        <v>26154.28</v>
      </c>
      <c r="AF239" s="68"/>
      <c r="AG239" s="68"/>
      <c r="AH239" s="27"/>
      <c r="AI239" s="27"/>
    </row>
    <row r="240" spans="1:35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5" x14ac:dyDescent="0.25">
      <c r="A241" s="67" t="s">
        <v>232</v>
      </c>
      <c r="B241" s="67"/>
      <c r="C241" s="67"/>
      <c r="D241" s="67" t="s">
        <v>233</v>
      </c>
      <c r="E241" s="67"/>
      <c r="F241" s="67"/>
      <c r="G241" s="67"/>
      <c r="H241" s="67"/>
      <c r="I241" s="27"/>
      <c r="J241" s="68">
        <v>4903</v>
      </c>
      <c r="K241" s="68"/>
      <c r="L241" s="68"/>
      <c r="M241" s="68">
        <v>4903</v>
      </c>
      <c r="N241" s="68"/>
      <c r="O241" s="68"/>
      <c r="P241" s="27"/>
      <c r="Q241" s="27"/>
      <c r="S241" s="67" t="s">
        <v>196</v>
      </c>
      <c r="T241" s="67"/>
      <c r="U241" s="67"/>
      <c r="V241" s="67" t="s">
        <v>197</v>
      </c>
      <c r="W241" s="67"/>
      <c r="X241" s="67"/>
      <c r="Y241" s="67"/>
      <c r="Z241" s="67"/>
      <c r="AA241" s="27"/>
      <c r="AB241" s="68">
        <v>5800</v>
      </c>
      <c r="AC241" s="68"/>
      <c r="AD241" s="68"/>
      <c r="AE241" s="68">
        <v>5800</v>
      </c>
      <c r="AF241" s="68"/>
      <c r="AG241" s="68"/>
      <c r="AH241" s="27"/>
      <c r="AI241" s="27"/>
    </row>
    <row r="242" spans="1:35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5" x14ac:dyDescent="0.25">
      <c r="A243" s="67" t="s">
        <v>234</v>
      </c>
      <c r="B243" s="67"/>
      <c r="C243" s="67"/>
      <c r="D243" s="67" t="s">
        <v>235</v>
      </c>
      <c r="E243" s="67"/>
      <c r="F243" s="67"/>
      <c r="G243" s="67"/>
      <c r="H243" s="67"/>
      <c r="I243" s="27"/>
      <c r="J243" s="68">
        <v>34801</v>
      </c>
      <c r="K243" s="68"/>
      <c r="L243" s="68"/>
      <c r="M243" s="68">
        <v>34801</v>
      </c>
      <c r="N243" s="68"/>
      <c r="O243" s="68"/>
      <c r="P243" s="27"/>
      <c r="Q243" s="27"/>
      <c r="S243" s="67" t="s">
        <v>198</v>
      </c>
      <c r="T243" s="67"/>
      <c r="U243" s="67"/>
      <c r="V243" s="67" t="s">
        <v>199</v>
      </c>
      <c r="W243" s="67"/>
      <c r="X243" s="67"/>
      <c r="Y243" s="67"/>
      <c r="Z243" s="67"/>
      <c r="AA243" s="27"/>
      <c r="AB243" s="68">
        <v>7640.62</v>
      </c>
      <c r="AC243" s="68"/>
      <c r="AD243" s="68"/>
      <c r="AE243" s="68">
        <v>7640.62</v>
      </c>
      <c r="AF243" s="68"/>
      <c r="AG243" s="68"/>
      <c r="AH243" s="27"/>
      <c r="AI243" s="27"/>
    </row>
    <row r="244" spans="1:35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5" x14ac:dyDescent="0.25">
      <c r="A245" s="67" t="s">
        <v>236</v>
      </c>
      <c r="B245" s="67"/>
      <c r="C245" s="67"/>
      <c r="D245" s="67" t="s">
        <v>237</v>
      </c>
      <c r="E245" s="67"/>
      <c r="F245" s="67"/>
      <c r="G245" s="67"/>
      <c r="H245" s="67"/>
      <c r="I245" s="27"/>
      <c r="J245" s="68">
        <v>6853</v>
      </c>
      <c r="K245" s="68"/>
      <c r="L245" s="68"/>
      <c r="M245" s="68">
        <v>6853</v>
      </c>
      <c r="N245" s="68"/>
      <c r="O245" s="68"/>
      <c r="P245" s="27"/>
      <c r="Q245" s="27"/>
      <c r="S245" s="67" t="s">
        <v>200</v>
      </c>
      <c r="T245" s="67"/>
      <c r="U245" s="67"/>
      <c r="V245" s="67" t="s">
        <v>201</v>
      </c>
      <c r="W245" s="67"/>
      <c r="X245" s="67"/>
      <c r="Y245" s="67"/>
      <c r="Z245" s="67"/>
      <c r="AA245" s="27"/>
      <c r="AB245" s="68">
        <v>22538.36</v>
      </c>
      <c r="AC245" s="68"/>
      <c r="AD245" s="68"/>
      <c r="AE245" s="68">
        <v>22538.36</v>
      </c>
      <c r="AF245" s="68"/>
      <c r="AG245" s="68"/>
      <c r="AH245" s="27"/>
      <c r="AI245" s="27"/>
    </row>
    <row r="246" spans="1:35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5" x14ac:dyDescent="0.25">
      <c r="A247" s="67" t="s">
        <v>238</v>
      </c>
      <c r="B247" s="67"/>
      <c r="C247" s="67"/>
      <c r="D247" s="67" t="s">
        <v>239</v>
      </c>
      <c r="E247" s="67"/>
      <c r="F247" s="67"/>
      <c r="G247" s="67"/>
      <c r="H247" s="67"/>
      <c r="I247" s="27"/>
      <c r="J247" s="68">
        <v>3565.6</v>
      </c>
      <c r="K247" s="68"/>
      <c r="L247" s="68"/>
      <c r="M247" s="68">
        <v>3565.6</v>
      </c>
      <c r="N247" s="68"/>
      <c r="O247" s="68"/>
      <c r="P247" s="27"/>
      <c r="Q247" s="27"/>
      <c r="S247" s="67" t="s">
        <v>202</v>
      </c>
      <c r="T247" s="67"/>
      <c r="U247" s="67"/>
      <c r="V247" s="67" t="s">
        <v>203</v>
      </c>
      <c r="W247" s="67"/>
      <c r="X247" s="67"/>
      <c r="Y247" s="67"/>
      <c r="Z247" s="67"/>
      <c r="AA247" s="27"/>
      <c r="AB247" s="68">
        <v>2150.4499999999998</v>
      </c>
      <c r="AC247" s="68"/>
      <c r="AD247" s="68"/>
      <c r="AE247" s="68">
        <v>2150.4499999999998</v>
      </c>
      <c r="AF247" s="68"/>
      <c r="AG247" s="68"/>
      <c r="AH247" s="27"/>
      <c r="AI247" s="27"/>
    </row>
    <row r="248" spans="1:35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5" x14ac:dyDescent="0.25">
      <c r="A249" s="67" t="s">
        <v>240</v>
      </c>
      <c r="B249" s="67"/>
      <c r="C249" s="67"/>
      <c r="D249" s="67" t="s">
        <v>241</v>
      </c>
      <c r="E249" s="67"/>
      <c r="F249" s="67"/>
      <c r="G249" s="67"/>
      <c r="H249" s="67"/>
      <c r="I249" s="27"/>
      <c r="J249" s="68">
        <v>6326</v>
      </c>
      <c r="K249" s="68"/>
      <c r="L249" s="68"/>
      <c r="M249" s="68">
        <v>6326</v>
      </c>
      <c r="N249" s="68"/>
      <c r="O249" s="68"/>
      <c r="P249" s="27"/>
      <c r="Q249" s="27"/>
      <c r="S249" s="67" t="s">
        <v>204</v>
      </c>
      <c r="T249" s="67"/>
      <c r="U249" s="67"/>
      <c r="V249" s="67" t="s">
        <v>205</v>
      </c>
      <c r="W249" s="67"/>
      <c r="X249" s="67"/>
      <c r="Y249" s="67"/>
      <c r="Z249" s="67"/>
      <c r="AA249" s="27"/>
      <c r="AB249" s="68">
        <v>4086.26</v>
      </c>
      <c r="AC249" s="68"/>
      <c r="AD249" s="68"/>
      <c r="AE249" s="68">
        <v>4086.26</v>
      </c>
      <c r="AF249" s="68"/>
      <c r="AG249" s="68"/>
      <c r="AH249" s="27"/>
      <c r="AI249" s="27"/>
    </row>
    <row r="250" spans="1:35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5" x14ac:dyDescent="0.25">
      <c r="A251" s="67" t="s">
        <v>242</v>
      </c>
      <c r="B251" s="67"/>
      <c r="C251" s="67"/>
      <c r="D251" s="67" t="s">
        <v>243</v>
      </c>
      <c r="E251" s="67"/>
      <c r="F251" s="67"/>
      <c r="G251" s="67"/>
      <c r="H251" s="67"/>
      <c r="I251" s="27"/>
      <c r="J251" s="68">
        <v>95742</v>
      </c>
      <c r="K251" s="68"/>
      <c r="L251" s="68"/>
      <c r="M251" s="68">
        <v>95742</v>
      </c>
      <c r="N251" s="68"/>
      <c r="O251" s="68"/>
      <c r="P251" s="27"/>
      <c r="Q251" s="27"/>
      <c r="S251" s="67" t="s">
        <v>206</v>
      </c>
      <c r="T251" s="67"/>
      <c r="U251" s="67"/>
      <c r="V251" s="67" t="s">
        <v>207</v>
      </c>
      <c r="W251" s="67"/>
      <c r="X251" s="67"/>
      <c r="Y251" s="67"/>
      <c r="Z251" s="67"/>
      <c r="AA251" s="27"/>
      <c r="AB251" s="68">
        <v>1244.33</v>
      </c>
      <c r="AC251" s="68"/>
      <c r="AD251" s="68"/>
      <c r="AE251" s="68">
        <v>1244.33</v>
      </c>
      <c r="AF251" s="68"/>
      <c r="AG251" s="68"/>
      <c r="AH251" s="27"/>
      <c r="AI251" s="27"/>
    </row>
    <row r="252" spans="1:35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5" x14ac:dyDescent="0.25">
      <c r="A253" s="67" t="s">
        <v>244</v>
      </c>
      <c r="B253" s="67"/>
      <c r="C253" s="67"/>
      <c r="D253" s="67" t="s">
        <v>245</v>
      </c>
      <c r="E253" s="67"/>
      <c r="F253" s="67"/>
      <c r="G253" s="67"/>
      <c r="H253" s="67"/>
      <c r="I253" s="27"/>
      <c r="J253" s="68">
        <v>308.02</v>
      </c>
      <c r="K253" s="68"/>
      <c r="L253" s="68"/>
      <c r="M253" s="68">
        <v>308.02</v>
      </c>
      <c r="N253" s="68"/>
      <c r="O253" s="68"/>
      <c r="P253" s="27"/>
      <c r="Q253" s="27"/>
      <c r="S253" s="67" t="s">
        <v>208</v>
      </c>
      <c r="T253" s="67"/>
      <c r="U253" s="67"/>
      <c r="V253" s="67" t="s">
        <v>209</v>
      </c>
      <c r="W253" s="67"/>
      <c r="X253" s="67"/>
      <c r="Y253" s="67"/>
      <c r="Z253" s="67"/>
      <c r="AA253" s="27"/>
      <c r="AB253" s="68">
        <v>3912.78</v>
      </c>
      <c r="AC253" s="68"/>
      <c r="AD253" s="68"/>
      <c r="AE253" s="68">
        <v>3912.78</v>
      </c>
      <c r="AF253" s="68"/>
      <c r="AG253" s="68"/>
      <c r="AH253" s="27"/>
      <c r="AI253" s="27"/>
    </row>
    <row r="254" spans="1:35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5" x14ac:dyDescent="0.25">
      <c r="A255" s="67" t="s">
        <v>246</v>
      </c>
      <c r="B255" s="67"/>
      <c r="C255" s="67"/>
      <c r="D255" s="67" t="s">
        <v>148</v>
      </c>
      <c r="E255" s="67"/>
      <c r="F255" s="67"/>
      <c r="G255" s="67"/>
      <c r="H255" s="67"/>
      <c r="I255" s="27"/>
      <c r="J255" s="68">
        <v>308.03000000000003</v>
      </c>
      <c r="K255" s="68"/>
      <c r="L255" s="68"/>
      <c r="M255" s="68">
        <v>308.03000000000003</v>
      </c>
      <c r="N255" s="68"/>
      <c r="O255" s="68"/>
      <c r="P255" s="27"/>
      <c r="Q255" s="27"/>
      <c r="S255" s="67" t="s">
        <v>210</v>
      </c>
      <c r="T255" s="67"/>
      <c r="U255" s="67"/>
      <c r="V255" s="67" t="s">
        <v>211</v>
      </c>
      <c r="W255" s="67"/>
      <c r="X255" s="67"/>
      <c r="Y255" s="67"/>
      <c r="Z255" s="67"/>
      <c r="AA255" s="27"/>
      <c r="AB255" s="68">
        <v>1734.56</v>
      </c>
      <c r="AC255" s="68"/>
      <c r="AD255" s="68"/>
      <c r="AE255" s="68">
        <v>1734.56</v>
      </c>
      <c r="AF255" s="68"/>
      <c r="AG255" s="68"/>
      <c r="AH255" s="27"/>
      <c r="AI255" s="27"/>
    </row>
    <row r="256" spans="1:35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5" x14ac:dyDescent="0.25">
      <c r="A257" s="67" t="s">
        <v>247</v>
      </c>
      <c r="B257" s="67"/>
      <c r="C257" s="67"/>
      <c r="D257" s="67" t="s">
        <v>248</v>
      </c>
      <c r="E257" s="67"/>
      <c r="F257" s="67"/>
      <c r="G257" s="67"/>
      <c r="H257" s="67"/>
      <c r="I257" s="27"/>
      <c r="J257" s="68">
        <v>308.03000000000003</v>
      </c>
      <c r="K257" s="68"/>
      <c r="L257" s="68"/>
      <c r="M257" s="68">
        <v>308.03000000000003</v>
      </c>
      <c r="N257" s="68"/>
      <c r="O257" s="68"/>
      <c r="P257" s="27"/>
      <c r="Q257" s="27"/>
      <c r="S257" s="67" t="s">
        <v>212</v>
      </c>
      <c r="T257" s="67"/>
      <c r="U257" s="67"/>
      <c r="V257" s="67" t="s">
        <v>213</v>
      </c>
      <c r="W257" s="67"/>
      <c r="X257" s="67"/>
      <c r="Y257" s="67"/>
      <c r="Z257" s="67"/>
      <c r="AA257" s="27"/>
      <c r="AB257" s="68">
        <v>5228.93</v>
      </c>
      <c r="AC257" s="68"/>
      <c r="AD257" s="68"/>
      <c r="AE257" s="68">
        <v>5228.93</v>
      </c>
      <c r="AF257" s="68"/>
      <c r="AG257" s="68"/>
      <c r="AH257" s="27"/>
      <c r="AI257" s="27"/>
    </row>
    <row r="258" spans="1:35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5" x14ac:dyDescent="0.25">
      <c r="A259" s="67" t="s">
        <v>249</v>
      </c>
      <c r="B259" s="67"/>
      <c r="C259" s="67"/>
      <c r="D259" s="67" t="s">
        <v>250</v>
      </c>
      <c r="E259" s="67"/>
      <c r="F259" s="67"/>
      <c r="G259" s="67"/>
      <c r="H259" s="67"/>
      <c r="I259" s="27"/>
      <c r="J259" s="68">
        <v>0</v>
      </c>
      <c r="K259" s="68"/>
      <c r="L259" s="68"/>
      <c r="M259" s="68">
        <v>19.2</v>
      </c>
      <c r="N259" s="68"/>
      <c r="O259" s="68"/>
      <c r="P259" s="27"/>
      <c r="Q259" s="27"/>
      <c r="S259" s="67" t="s">
        <v>214</v>
      </c>
      <c r="T259" s="67"/>
      <c r="U259" s="67"/>
      <c r="V259" s="67" t="s">
        <v>215</v>
      </c>
      <c r="W259" s="67"/>
      <c r="X259" s="67"/>
      <c r="Y259" s="67"/>
      <c r="Z259" s="67"/>
      <c r="AA259" s="27"/>
      <c r="AB259" s="68">
        <v>5957.71</v>
      </c>
      <c r="AC259" s="68"/>
      <c r="AD259" s="68"/>
      <c r="AE259" s="68">
        <v>5957.71</v>
      </c>
      <c r="AF259" s="68"/>
      <c r="AG259" s="68"/>
      <c r="AH259" s="27"/>
      <c r="AI259" s="27"/>
    </row>
    <row r="260" spans="1:35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5" x14ac:dyDescent="0.25">
      <c r="A261" s="67" t="s">
        <v>251</v>
      </c>
      <c r="B261" s="67"/>
      <c r="C261" s="67"/>
      <c r="D261" s="67" t="s">
        <v>252</v>
      </c>
      <c r="E261" s="67"/>
      <c r="F261" s="67"/>
      <c r="G261" s="67"/>
      <c r="H261" s="67"/>
      <c r="I261" s="27"/>
      <c r="J261" s="68">
        <v>32786.47</v>
      </c>
      <c r="K261" s="68"/>
      <c r="L261" s="68"/>
      <c r="M261" s="68">
        <v>38113.35</v>
      </c>
      <c r="N261" s="68"/>
      <c r="O261" s="68"/>
      <c r="P261" s="27"/>
      <c r="Q261" s="27"/>
      <c r="S261" s="67" t="s">
        <v>216</v>
      </c>
      <c r="T261" s="67"/>
      <c r="U261" s="67"/>
      <c r="V261" s="67" t="s">
        <v>217</v>
      </c>
      <c r="W261" s="67"/>
      <c r="X261" s="67"/>
      <c r="Y261" s="67"/>
      <c r="Z261" s="67"/>
      <c r="AA261" s="27"/>
      <c r="AB261" s="68">
        <v>162.86000000000001</v>
      </c>
      <c r="AC261" s="68"/>
      <c r="AD261" s="68"/>
      <c r="AE261" s="68">
        <v>162.86000000000001</v>
      </c>
      <c r="AF261" s="68"/>
      <c r="AG261" s="68"/>
      <c r="AH261" s="27"/>
      <c r="AI261" s="27"/>
    </row>
    <row r="262" spans="1:35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5" x14ac:dyDescent="0.25">
      <c r="A263" s="67" t="s">
        <v>253</v>
      </c>
      <c r="B263" s="67"/>
      <c r="C263" s="67"/>
      <c r="D263" s="67" t="s">
        <v>254</v>
      </c>
      <c r="E263" s="67"/>
      <c r="F263" s="67"/>
      <c r="G263" s="67"/>
      <c r="H263" s="67"/>
      <c r="I263" s="27"/>
      <c r="J263" s="68">
        <v>0</v>
      </c>
      <c r="K263" s="68"/>
      <c r="L263" s="68"/>
      <c r="M263" s="68">
        <v>655000</v>
      </c>
      <c r="N263" s="68"/>
      <c r="O263" s="68"/>
      <c r="P263" s="27"/>
      <c r="Q263" s="27"/>
      <c r="S263" s="67" t="s">
        <v>218</v>
      </c>
      <c r="T263" s="67"/>
      <c r="U263" s="67"/>
      <c r="V263" s="67" t="s">
        <v>219</v>
      </c>
      <c r="W263" s="67"/>
      <c r="X263" s="67"/>
      <c r="Y263" s="67"/>
      <c r="Z263" s="67"/>
      <c r="AA263" s="27"/>
      <c r="AB263" s="68">
        <v>5890.4000000000005</v>
      </c>
      <c r="AC263" s="68"/>
      <c r="AD263" s="68"/>
      <c r="AE263" s="68">
        <v>5890.4000000000005</v>
      </c>
      <c r="AF263" s="68"/>
      <c r="AG263" s="68"/>
      <c r="AH263" s="27"/>
      <c r="AI263" s="27"/>
    </row>
    <row r="264" spans="1:35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5" x14ac:dyDescent="0.25">
      <c r="A265" s="67" t="s">
        <v>255</v>
      </c>
      <c r="B265" s="67"/>
      <c r="C265" s="67"/>
      <c r="D265" s="67" t="s">
        <v>256</v>
      </c>
      <c r="E265" s="67"/>
      <c r="F265" s="67"/>
      <c r="G265" s="67"/>
      <c r="H265" s="67"/>
      <c r="I265" s="27"/>
      <c r="J265" s="68">
        <v>1289416.2</v>
      </c>
      <c r="K265" s="68"/>
      <c r="L265" s="68"/>
      <c r="M265" s="68">
        <v>2199807.0100000002</v>
      </c>
      <c r="N265" s="68"/>
      <c r="O265" s="68"/>
      <c r="P265" s="27"/>
      <c r="Q265" s="27"/>
      <c r="S265" s="67" t="s">
        <v>220</v>
      </c>
      <c r="T265" s="67"/>
      <c r="U265" s="67"/>
      <c r="V265" s="67" t="s">
        <v>211</v>
      </c>
      <c r="W265" s="67"/>
      <c r="X265" s="67"/>
      <c r="Y265" s="67"/>
      <c r="Z265" s="67"/>
      <c r="AA265" s="27"/>
      <c r="AB265" s="68">
        <v>2331.6</v>
      </c>
      <c r="AC265" s="68"/>
      <c r="AD265" s="68"/>
      <c r="AE265" s="68">
        <v>2331.6</v>
      </c>
      <c r="AF265" s="68"/>
      <c r="AG265" s="68"/>
      <c r="AH265" s="27"/>
      <c r="AI265" s="27"/>
    </row>
    <row r="266" spans="1:35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5" x14ac:dyDescent="0.25">
      <c r="A267" s="67" t="s">
        <v>257</v>
      </c>
      <c r="B267" s="67"/>
      <c r="C267" s="67"/>
      <c r="D267" s="67" t="s">
        <v>258</v>
      </c>
      <c r="E267" s="67"/>
      <c r="F267" s="67"/>
      <c r="G267" s="67"/>
      <c r="H267" s="67"/>
      <c r="I267" s="27"/>
      <c r="J267" s="68">
        <v>8.36</v>
      </c>
      <c r="K267" s="68"/>
      <c r="L267" s="68"/>
      <c r="M267" s="68">
        <v>8.36</v>
      </c>
      <c r="N267" s="68"/>
      <c r="O267" s="68"/>
      <c r="P267" s="27"/>
      <c r="Q267" s="27"/>
      <c r="S267" s="67" t="s">
        <v>222</v>
      </c>
      <c r="T267" s="67"/>
      <c r="U267" s="67"/>
      <c r="V267" s="67" t="s">
        <v>921</v>
      </c>
      <c r="W267" s="67"/>
      <c r="X267" s="67"/>
      <c r="Y267" s="67"/>
      <c r="Z267" s="67"/>
      <c r="AA267" s="27"/>
      <c r="AB267" s="68">
        <v>279</v>
      </c>
      <c r="AC267" s="68"/>
      <c r="AD267" s="68"/>
      <c r="AE267" s="68">
        <v>279</v>
      </c>
      <c r="AF267" s="68"/>
      <c r="AG267" s="68"/>
      <c r="AH267" s="27"/>
      <c r="AI267" s="27"/>
    </row>
    <row r="268" spans="1:35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</row>
    <row r="269" spans="1:35" x14ac:dyDescent="0.25">
      <c r="A269" s="67" t="s">
        <v>259</v>
      </c>
      <c r="B269" s="67"/>
      <c r="C269" s="67"/>
      <c r="D269" s="67" t="s">
        <v>260</v>
      </c>
      <c r="E269" s="67"/>
      <c r="F269" s="67"/>
      <c r="G269" s="67"/>
      <c r="H269" s="67"/>
      <c r="I269" s="27"/>
      <c r="J269" s="68">
        <v>50085.78</v>
      </c>
      <c r="K269" s="68"/>
      <c r="L269" s="68"/>
      <c r="M269" s="68">
        <v>58717.61</v>
      </c>
      <c r="N269" s="68"/>
      <c r="O269" s="68"/>
      <c r="P269" s="27"/>
      <c r="Q269" s="27"/>
      <c r="S269" s="67" t="s">
        <v>224</v>
      </c>
      <c r="T269" s="67"/>
      <c r="U269" s="67"/>
      <c r="V269" s="67" t="s">
        <v>922</v>
      </c>
      <c r="W269" s="67"/>
      <c r="X269" s="67"/>
      <c r="Y269" s="67"/>
      <c r="Z269" s="67"/>
      <c r="AA269" s="27"/>
      <c r="AB269" s="68">
        <v>635.86</v>
      </c>
      <c r="AC269" s="68"/>
      <c r="AD269" s="68"/>
      <c r="AE269" s="68">
        <v>635.86</v>
      </c>
      <c r="AF269" s="68"/>
      <c r="AG269" s="68"/>
      <c r="AH269" s="27"/>
      <c r="AI269" s="27"/>
    </row>
    <row r="270" spans="1:35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</row>
    <row r="271" spans="1:35" x14ac:dyDescent="0.25">
      <c r="A271" s="67" t="s">
        <v>261</v>
      </c>
      <c r="B271" s="67"/>
      <c r="C271" s="67"/>
      <c r="D271" s="67" t="s">
        <v>262</v>
      </c>
      <c r="E271" s="67"/>
      <c r="F271" s="67"/>
      <c r="G271" s="67"/>
      <c r="H271" s="67"/>
      <c r="I271" s="27"/>
      <c r="J271" s="68">
        <v>105736.94</v>
      </c>
      <c r="K271" s="68"/>
      <c r="L271" s="68"/>
      <c r="M271" s="68">
        <v>111186.85</v>
      </c>
      <c r="N271" s="68"/>
      <c r="O271" s="68"/>
      <c r="P271" s="27"/>
      <c r="Q271" s="27"/>
      <c r="S271" s="67" t="s">
        <v>923</v>
      </c>
      <c r="T271" s="67"/>
      <c r="U271" s="67"/>
      <c r="V271" s="67" t="s">
        <v>924</v>
      </c>
      <c r="W271" s="67"/>
      <c r="X271" s="67"/>
      <c r="Y271" s="67"/>
      <c r="Z271" s="67"/>
      <c r="AA271" s="27"/>
      <c r="AB271" s="68">
        <v>0</v>
      </c>
      <c r="AC271" s="68"/>
      <c r="AD271" s="68"/>
      <c r="AE271" s="68">
        <v>5885.66</v>
      </c>
      <c r="AF271" s="68"/>
      <c r="AG271" s="68"/>
      <c r="AH271" s="27"/>
      <c r="AI271" s="27"/>
    </row>
    <row r="272" spans="1:35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</row>
    <row r="273" spans="1:35" x14ac:dyDescent="0.25">
      <c r="A273" s="67" t="s">
        <v>263</v>
      </c>
      <c r="B273" s="67"/>
      <c r="C273" s="67"/>
      <c r="D273" s="67" t="s">
        <v>264</v>
      </c>
      <c r="E273" s="67"/>
      <c r="F273" s="67"/>
      <c r="G273" s="67"/>
      <c r="H273" s="67"/>
      <c r="I273" s="27"/>
      <c r="J273" s="68">
        <v>17451.72</v>
      </c>
      <c r="K273" s="68"/>
      <c r="L273" s="68"/>
      <c r="M273" s="68">
        <v>19893.28</v>
      </c>
      <c r="N273" s="68"/>
      <c r="O273" s="68"/>
      <c r="P273" s="27"/>
      <c r="Q273" s="27"/>
      <c r="S273" s="67" t="s">
        <v>226</v>
      </c>
      <c r="T273" s="67"/>
      <c r="U273" s="67"/>
      <c r="V273" s="67" t="s">
        <v>227</v>
      </c>
      <c r="W273" s="67"/>
      <c r="X273" s="67"/>
      <c r="Y273" s="67"/>
      <c r="Z273" s="67"/>
      <c r="AA273" s="27"/>
      <c r="AB273" s="68">
        <v>383501</v>
      </c>
      <c r="AC273" s="68"/>
      <c r="AD273" s="68"/>
      <c r="AE273" s="68">
        <v>383501</v>
      </c>
      <c r="AF273" s="68"/>
      <c r="AG273" s="68"/>
      <c r="AH273" s="27"/>
      <c r="AI273" s="27"/>
    </row>
    <row r="274" spans="1:35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</row>
    <row r="275" spans="1:35" x14ac:dyDescent="0.25">
      <c r="A275" s="67" t="s">
        <v>265</v>
      </c>
      <c r="B275" s="67"/>
      <c r="C275" s="67"/>
      <c r="D275" s="67" t="s">
        <v>266</v>
      </c>
      <c r="E275" s="67"/>
      <c r="F275" s="67"/>
      <c r="G275" s="67"/>
      <c r="H275" s="67"/>
      <c r="I275" s="27"/>
      <c r="J275" s="68">
        <v>1846.89</v>
      </c>
      <c r="K275" s="68"/>
      <c r="L275" s="68"/>
      <c r="M275" s="68">
        <v>1837.29</v>
      </c>
      <c r="N275" s="68"/>
      <c r="O275" s="68"/>
      <c r="P275" s="27"/>
      <c r="Q275" s="27"/>
      <c r="S275" s="67" t="s">
        <v>228</v>
      </c>
      <c r="T275" s="67"/>
      <c r="U275" s="67"/>
      <c r="V275" s="67" t="s">
        <v>229</v>
      </c>
      <c r="W275" s="67"/>
      <c r="X275" s="67"/>
      <c r="Y275" s="67"/>
      <c r="Z275" s="67"/>
      <c r="AA275" s="27"/>
      <c r="AB275" s="68">
        <v>95275.400000000009</v>
      </c>
      <c r="AC275" s="68"/>
      <c r="AD275" s="68"/>
      <c r="AE275" s="68">
        <v>95275.400000000009</v>
      </c>
      <c r="AF275" s="68"/>
      <c r="AG275" s="68"/>
      <c r="AH275" s="27"/>
      <c r="AI275" s="27"/>
    </row>
    <row r="276" spans="1:35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</row>
    <row r="277" spans="1:35" x14ac:dyDescent="0.25">
      <c r="A277" s="67" t="s">
        <v>267</v>
      </c>
      <c r="B277" s="67"/>
      <c r="C277" s="67"/>
      <c r="D277" s="67" t="s">
        <v>268</v>
      </c>
      <c r="E277" s="67"/>
      <c r="F277" s="67"/>
      <c r="G277" s="67"/>
      <c r="H277" s="67"/>
      <c r="I277" s="27"/>
      <c r="J277" s="68">
        <v>1219.3</v>
      </c>
      <c r="K277" s="68"/>
      <c r="L277" s="68"/>
      <c r="M277" s="68">
        <v>542.1</v>
      </c>
      <c r="N277" s="68"/>
      <c r="O277" s="68"/>
      <c r="P277" s="27"/>
      <c r="Q277" s="27"/>
      <c r="S277" s="67" t="s">
        <v>230</v>
      </c>
      <c r="T277" s="67"/>
      <c r="U277" s="67"/>
      <c r="V277" s="67" t="s">
        <v>231</v>
      </c>
      <c r="W277" s="67"/>
      <c r="X277" s="67"/>
      <c r="Y277" s="67"/>
      <c r="Z277" s="67"/>
      <c r="AA277" s="27"/>
      <c r="AB277" s="68">
        <v>153048</v>
      </c>
      <c r="AC277" s="68"/>
      <c r="AD277" s="68"/>
      <c r="AE277" s="68">
        <v>153048</v>
      </c>
      <c r="AF277" s="68"/>
      <c r="AG277" s="68"/>
      <c r="AH277" s="27"/>
      <c r="AI277" s="27"/>
    </row>
    <row r="278" spans="1:35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</row>
    <row r="279" spans="1:35" x14ac:dyDescent="0.25">
      <c r="A279" s="67" t="s">
        <v>269</v>
      </c>
      <c r="B279" s="67"/>
      <c r="C279" s="67"/>
      <c r="D279" s="67" t="s">
        <v>270</v>
      </c>
      <c r="E279" s="67"/>
      <c r="F279" s="67"/>
      <c r="G279" s="67"/>
      <c r="H279" s="67"/>
      <c r="I279" s="27"/>
      <c r="J279" s="68">
        <v>10.5</v>
      </c>
      <c r="K279" s="68"/>
      <c r="L279" s="68"/>
      <c r="M279" s="68">
        <v>0</v>
      </c>
      <c r="N279" s="68"/>
      <c r="O279" s="68"/>
      <c r="P279" s="27"/>
      <c r="Q279" s="27"/>
      <c r="S279" s="67" t="s">
        <v>232</v>
      </c>
      <c r="T279" s="67"/>
      <c r="U279" s="67"/>
      <c r="V279" s="67" t="s">
        <v>233</v>
      </c>
      <c r="W279" s="67"/>
      <c r="X279" s="67"/>
      <c r="Y279" s="67"/>
      <c r="Z279" s="67"/>
      <c r="AA279" s="27"/>
      <c r="AB279" s="68">
        <v>4903</v>
      </c>
      <c r="AC279" s="68"/>
      <c r="AD279" s="68"/>
      <c r="AE279" s="68">
        <v>4903</v>
      </c>
      <c r="AF279" s="68"/>
      <c r="AG279" s="68"/>
      <c r="AH279" s="27"/>
      <c r="AI279" s="27"/>
    </row>
    <row r="280" spans="1:35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</row>
    <row r="281" spans="1:35" x14ac:dyDescent="0.25">
      <c r="A281" s="67" t="s">
        <v>271</v>
      </c>
      <c r="B281" s="67"/>
      <c r="C281" s="67"/>
      <c r="D281" s="67" t="s">
        <v>272</v>
      </c>
      <c r="E281" s="67"/>
      <c r="F281" s="67"/>
      <c r="G281" s="67"/>
      <c r="H281" s="67"/>
      <c r="I281" s="27"/>
      <c r="J281" s="68">
        <v>0</v>
      </c>
      <c r="K281" s="68"/>
      <c r="L281" s="68"/>
      <c r="M281" s="68">
        <v>136.88</v>
      </c>
      <c r="N281" s="68"/>
      <c r="O281" s="68"/>
      <c r="P281" s="27"/>
      <c r="Q281" s="27"/>
      <c r="S281" s="67" t="s">
        <v>234</v>
      </c>
      <c r="T281" s="67"/>
      <c r="U281" s="67"/>
      <c r="V281" s="67" t="s">
        <v>235</v>
      </c>
      <c r="W281" s="67"/>
      <c r="X281" s="67"/>
      <c r="Y281" s="67"/>
      <c r="Z281" s="67"/>
      <c r="AA281" s="27"/>
      <c r="AB281" s="68">
        <v>34801</v>
      </c>
      <c r="AC281" s="68"/>
      <c r="AD281" s="68"/>
      <c r="AE281" s="68">
        <v>34801</v>
      </c>
      <c r="AF281" s="68"/>
      <c r="AG281" s="68"/>
      <c r="AH281" s="27"/>
      <c r="AI281" s="27"/>
    </row>
    <row r="282" spans="1:35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</row>
    <row r="283" spans="1:35" x14ac:dyDescent="0.25">
      <c r="A283" s="67" t="s">
        <v>273</v>
      </c>
      <c r="B283" s="67"/>
      <c r="C283" s="67"/>
      <c r="D283" s="67" t="s">
        <v>274</v>
      </c>
      <c r="E283" s="67"/>
      <c r="F283" s="67"/>
      <c r="G283" s="67"/>
      <c r="H283" s="67"/>
      <c r="I283" s="27"/>
      <c r="J283" s="68">
        <v>3574.6800000000003</v>
      </c>
      <c r="K283" s="68"/>
      <c r="L283" s="68"/>
      <c r="M283" s="68">
        <v>3581.6800000000003</v>
      </c>
      <c r="N283" s="68"/>
      <c r="O283" s="68"/>
      <c r="P283" s="27"/>
      <c r="Q283" s="27"/>
      <c r="S283" s="67" t="s">
        <v>236</v>
      </c>
      <c r="T283" s="67"/>
      <c r="U283" s="67"/>
      <c r="V283" s="67" t="s">
        <v>237</v>
      </c>
      <c r="W283" s="67"/>
      <c r="X283" s="67"/>
      <c r="Y283" s="67"/>
      <c r="Z283" s="67"/>
      <c r="AA283" s="27"/>
      <c r="AB283" s="68">
        <v>6853</v>
      </c>
      <c r="AC283" s="68"/>
      <c r="AD283" s="68"/>
      <c r="AE283" s="68">
        <v>6853</v>
      </c>
      <c r="AF283" s="68"/>
      <c r="AG283" s="68"/>
      <c r="AH283" s="27"/>
      <c r="AI283" s="27"/>
    </row>
    <row r="284" spans="1:35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</row>
    <row r="285" spans="1:35" x14ac:dyDescent="0.25">
      <c r="A285" s="67" t="s">
        <v>275</v>
      </c>
      <c r="B285" s="67"/>
      <c r="C285" s="67"/>
      <c r="D285" s="67" t="s">
        <v>276</v>
      </c>
      <c r="E285" s="67"/>
      <c r="F285" s="67"/>
      <c r="G285" s="67"/>
      <c r="H285" s="67"/>
      <c r="I285" s="27"/>
      <c r="J285" s="68">
        <v>10405.630000000001</v>
      </c>
      <c r="K285" s="68"/>
      <c r="L285" s="68"/>
      <c r="M285" s="68">
        <v>10405.630000000001</v>
      </c>
      <c r="N285" s="68"/>
      <c r="O285" s="68"/>
      <c r="P285" s="27"/>
      <c r="Q285" s="27"/>
      <c r="S285" s="67" t="s">
        <v>238</v>
      </c>
      <c r="T285" s="67"/>
      <c r="U285" s="67"/>
      <c r="V285" s="67" t="s">
        <v>239</v>
      </c>
      <c r="W285" s="67"/>
      <c r="X285" s="67"/>
      <c r="Y285" s="67"/>
      <c r="Z285" s="67"/>
      <c r="AA285" s="27"/>
      <c r="AB285" s="68">
        <v>3565.6</v>
      </c>
      <c r="AC285" s="68"/>
      <c r="AD285" s="68"/>
      <c r="AE285" s="68">
        <v>3565.6</v>
      </c>
      <c r="AF285" s="68"/>
      <c r="AG285" s="68"/>
      <c r="AH285" s="27"/>
      <c r="AI285" s="27"/>
    </row>
    <row r="286" spans="1:35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</row>
    <row r="287" spans="1:35" x14ac:dyDescent="0.25">
      <c r="A287" s="67" t="s">
        <v>277</v>
      </c>
      <c r="B287" s="67"/>
      <c r="C287" s="67"/>
      <c r="D287" s="67" t="s">
        <v>278</v>
      </c>
      <c r="E287" s="67"/>
      <c r="F287" s="67"/>
      <c r="G287" s="67"/>
      <c r="H287" s="67"/>
      <c r="I287" s="27"/>
      <c r="J287" s="68">
        <v>95.83</v>
      </c>
      <c r="K287" s="68"/>
      <c r="L287" s="68"/>
      <c r="M287" s="68">
        <v>95.83</v>
      </c>
      <c r="N287" s="68"/>
      <c r="O287" s="68"/>
      <c r="P287" s="27"/>
      <c r="Q287" s="27"/>
      <c r="S287" s="67" t="s">
        <v>240</v>
      </c>
      <c r="T287" s="67"/>
      <c r="U287" s="67"/>
      <c r="V287" s="67" t="s">
        <v>241</v>
      </c>
      <c r="W287" s="67"/>
      <c r="X287" s="67"/>
      <c r="Y287" s="67"/>
      <c r="Z287" s="67"/>
      <c r="AA287" s="27"/>
      <c r="AB287" s="68">
        <v>6326</v>
      </c>
      <c r="AC287" s="68"/>
      <c r="AD287" s="68"/>
      <c r="AE287" s="68">
        <v>6326</v>
      </c>
      <c r="AF287" s="68"/>
      <c r="AG287" s="68"/>
      <c r="AH287" s="27"/>
      <c r="AI287" s="27"/>
    </row>
    <row r="288" spans="1:35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</row>
    <row r="289" spans="1:35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</row>
    <row r="290" spans="1:35" x14ac:dyDescent="0.25">
      <c r="A290" s="29" t="s">
        <v>157</v>
      </c>
      <c r="B290" s="27"/>
      <c r="C290" s="27"/>
      <c r="D290" s="27"/>
      <c r="E290" s="73" t="s">
        <v>158</v>
      </c>
      <c r="F290" s="73"/>
      <c r="G290" s="27"/>
      <c r="H290" s="27"/>
      <c r="I290" s="73" t="s">
        <v>159</v>
      </c>
      <c r="J290" s="73"/>
      <c r="K290" s="27"/>
      <c r="L290" s="73" t="s">
        <v>160</v>
      </c>
      <c r="M290" s="73"/>
      <c r="N290" s="73"/>
      <c r="O290" s="74">
        <v>45775</v>
      </c>
      <c r="P290" s="74"/>
      <c r="Q290" s="27"/>
      <c r="S290" s="29" t="s">
        <v>157</v>
      </c>
      <c r="T290" s="27"/>
      <c r="U290" s="27"/>
      <c r="V290" s="27"/>
      <c r="W290" s="73" t="s">
        <v>158</v>
      </c>
      <c r="X290" s="73"/>
      <c r="Y290" s="27"/>
      <c r="Z290" s="27"/>
      <c r="AA290" s="73" t="s">
        <v>159</v>
      </c>
      <c r="AB290" s="73"/>
      <c r="AC290" s="27"/>
      <c r="AD290" s="73" t="s">
        <v>160</v>
      </c>
      <c r="AE290" s="73"/>
      <c r="AF290" s="73"/>
      <c r="AG290" s="74">
        <v>45775</v>
      </c>
      <c r="AH290" s="74"/>
      <c r="AI290" s="27"/>
    </row>
    <row r="291" spans="1:35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</row>
    <row r="292" spans="1:35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75">
        <v>0.62443287037037032</v>
      </c>
      <c r="P292" s="75"/>
      <c r="Q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75">
        <v>0.63362268518518516</v>
      </c>
      <c r="AH292" s="75"/>
      <c r="AI292" s="27"/>
    </row>
    <row r="293" spans="1:35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</row>
    <row r="294" spans="1:35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</row>
    <row r="295" spans="1:35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</row>
    <row r="296" spans="1:35" x14ac:dyDescent="0.25">
      <c r="A296" s="27"/>
      <c r="B296" s="27"/>
      <c r="C296" s="27"/>
      <c r="D296" s="69" t="s">
        <v>161</v>
      </c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27"/>
      <c r="Q296" s="27"/>
      <c r="S296" s="27"/>
      <c r="T296" s="27"/>
      <c r="U296" s="27"/>
      <c r="V296" s="69" t="s">
        <v>161</v>
      </c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27"/>
      <c r="AI296" s="27"/>
    </row>
    <row r="297" spans="1:35" x14ac:dyDescent="0.25">
      <c r="A297" s="27"/>
      <c r="B297" s="27"/>
      <c r="C297" s="27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4" t="s">
        <v>162</v>
      </c>
      <c r="Q297" s="64"/>
      <c r="S297" s="27"/>
      <c r="T297" s="27"/>
      <c r="U297" s="27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4" t="s">
        <v>162</v>
      </c>
      <c r="AI297" s="64"/>
    </row>
    <row r="298" spans="1:35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64"/>
      <c r="Q298" s="64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64"/>
      <c r="AI298" s="64"/>
    </row>
    <row r="299" spans="1:35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</row>
    <row r="300" spans="1:35" x14ac:dyDescent="0.25">
      <c r="A300" s="27"/>
      <c r="B300" s="27"/>
      <c r="C300" s="27"/>
      <c r="D300" s="27"/>
      <c r="E300" s="70" t="s">
        <v>93</v>
      </c>
      <c r="F300" s="70"/>
      <c r="G300" s="70"/>
      <c r="H300" s="70"/>
      <c r="I300" s="70"/>
      <c r="J300" s="70"/>
      <c r="K300" s="27"/>
      <c r="L300" s="27"/>
      <c r="M300" s="27"/>
      <c r="N300" s="27"/>
      <c r="O300" s="27"/>
      <c r="P300" s="27"/>
      <c r="Q300" s="27"/>
      <c r="S300" s="27"/>
      <c r="T300" s="27"/>
      <c r="U300" s="27"/>
      <c r="V300" s="27"/>
      <c r="W300" s="70" t="s">
        <v>93</v>
      </c>
      <c r="X300" s="70"/>
      <c r="Y300" s="70"/>
      <c r="Z300" s="70"/>
      <c r="AA300" s="70"/>
      <c r="AB300" s="70"/>
      <c r="AC300" s="27"/>
      <c r="AD300" s="27"/>
      <c r="AE300" s="27"/>
      <c r="AF300" s="27"/>
      <c r="AG300" s="27"/>
      <c r="AH300" s="27"/>
      <c r="AI300" s="27"/>
    </row>
    <row r="301" spans="1:35" x14ac:dyDescent="0.25">
      <c r="A301" s="27"/>
      <c r="B301" s="27"/>
      <c r="C301" s="27"/>
      <c r="D301" s="27"/>
      <c r="E301" s="70"/>
      <c r="F301" s="70"/>
      <c r="G301" s="70"/>
      <c r="H301" s="70"/>
      <c r="I301" s="70"/>
      <c r="J301" s="70"/>
      <c r="K301" s="27"/>
      <c r="L301" s="27"/>
      <c r="M301" s="64" t="s">
        <v>279</v>
      </c>
      <c r="N301" s="64"/>
      <c r="O301" s="64"/>
      <c r="P301" s="27"/>
      <c r="Q301" s="27"/>
      <c r="S301" s="27"/>
      <c r="T301" s="27"/>
      <c r="U301" s="27"/>
      <c r="V301" s="27"/>
      <c r="W301" s="70"/>
      <c r="X301" s="70"/>
      <c r="Y301" s="70"/>
      <c r="Z301" s="70"/>
      <c r="AA301" s="70"/>
      <c r="AB301" s="70"/>
      <c r="AC301" s="27"/>
      <c r="AD301" s="27"/>
      <c r="AE301" s="64" t="s">
        <v>925</v>
      </c>
      <c r="AF301" s="64"/>
      <c r="AG301" s="64"/>
      <c r="AH301" s="27"/>
      <c r="AI301" s="27"/>
    </row>
    <row r="302" spans="1:35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64"/>
      <c r="N302" s="64"/>
      <c r="O302" s="64"/>
      <c r="P302" s="27"/>
      <c r="Q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64"/>
      <c r="AF302" s="64"/>
      <c r="AG302" s="64"/>
      <c r="AH302" s="27"/>
      <c r="AI302" s="27"/>
    </row>
    <row r="303" spans="1:35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</row>
    <row r="304" spans="1:35" ht="38.25" x14ac:dyDescent="0.25">
      <c r="A304" s="27"/>
      <c r="B304" s="27"/>
      <c r="C304" s="27"/>
      <c r="D304" s="27"/>
      <c r="E304" s="71" t="s">
        <v>95</v>
      </c>
      <c r="F304" s="71"/>
      <c r="G304" s="72">
        <v>44927</v>
      </c>
      <c r="H304" s="72"/>
      <c r="I304" s="28" t="s">
        <v>96</v>
      </c>
      <c r="J304" s="72">
        <v>45291</v>
      </c>
      <c r="K304" s="72"/>
      <c r="L304" s="27"/>
      <c r="M304" s="27"/>
      <c r="N304" s="27"/>
      <c r="O304" s="27"/>
      <c r="P304" s="27"/>
      <c r="Q304" s="27"/>
      <c r="S304" s="27"/>
      <c r="T304" s="27"/>
      <c r="U304" s="27"/>
      <c r="V304" s="27"/>
      <c r="W304" s="71" t="s">
        <v>95</v>
      </c>
      <c r="X304" s="71"/>
      <c r="Y304" s="72">
        <v>45292</v>
      </c>
      <c r="Z304" s="72"/>
      <c r="AA304" s="28" t="s">
        <v>96</v>
      </c>
      <c r="AB304" s="72">
        <v>45775</v>
      </c>
      <c r="AC304" s="72"/>
      <c r="AD304" s="27"/>
      <c r="AE304" s="27"/>
      <c r="AF304" s="27"/>
      <c r="AG304" s="27"/>
      <c r="AH304" s="27"/>
      <c r="AI304" s="27"/>
    </row>
    <row r="305" spans="1:35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</row>
    <row r="306" spans="1:35" x14ac:dyDescent="0.25">
      <c r="A306" s="27"/>
      <c r="B306" s="27"/>
      <c r="C306" s="27"/>
      <c r="D306" s="27"/>
      <c r="E306" s="64" t="s">
        <v>97</v>
      </c>
      <c r="F306" s="64"/>
      <c r="G306" s="27"/>
      <c r="H306" s="27"/>
      <c r="I306" s="27"/>
      <c r="J306" s="27"/>
      <c r="K306" s="64" t="s">
        <v>98</v>
      </c>
      <c r="L306" s="64"/>
      <c r="M306" s="27"/>
      <c r="N306" s="64" t="s">
        <v>99</v>
      </c>
      <c r="O306" s="64"/>
      <c r="P306" s="27"/>
      <c r="Q306" s="27"/>
      <c r="S306" s="27"/>
      <c r="T306" s="27"/>
      <c r="U306" s="27"/>
      <c r="V306" s="27"/>
      <c r="W306" s="64" t="s">
        <v>97</v>
      </c>
      <c r="X306" s="64"/>
      <c r="Y306" s="27"/>
      <c r="Z306" s="27"/>
      <c r="AA306" s="27"/>
      <c r="AB306" s="27"/>
      <c r="AC306" s="64" t="s">
        <v>98</v>
      </c>
      <c r="AD306" s="64"/>
      <c r="AE306" s="27"/>
      <c r="AF306" s="64" t="s">
        <v>99</v>
      </c>
      <c r="AG306" s="64"/>
      <c r="AH306" s="27"/>
      <c r="AI306" s="27"/>
    </row>
    <row r="307" spans="1:35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</row>
    <row r="308" spans="1:35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</row>
    <row r="309" spans="1:35" x14ac:dyDescent="0.25">
      <c r="A309" s="67" t="s">
        <v>280</v>
      </c>
      <c r="B309" s="67"/>
      <c r="C309" s="67"/>
      <c r="D309" s="67" t="s">
        <v>281</v>
      </c>
      <c r="E309" s="67"/>
      <c r="F309" s="67"/>
      <c r="G309" s="67"/>
      <c r="H309" s="67"/>
      <c r="I309" s="27"/>
      <c r="J309" s="68">
        <v>2310.41</v>
      </c>
      <c r="K309" s="68"/>
      <c r="L309" s="68"/>
      <c r="M309" s="68">
        <v>2307.4</v>
      </c>
      <c r="N309" s="68"/>
      <c r="O309" s="68"/>
      <c r="P309" s="27"/>
      <c r="Q309" s="27"/>
      <c r="S309" s="67" t="s">
        <v>242</v>
      </c>
      <c r="T309" s="67"/>
      <c r="U309" s="67"/>
      <c r="V309" s="67" t="s">
        <v>243</v>
      </c>
      <c r="W309" s="67"/>
      <c r="X309" s="67"/>
      <c r="Y309" s="67"/>
      <c r="Z309" s="67"/>
      <c r="AA309" s="27"/>
      <c r="AB309" s="68">
        <v>95742</v>
      </c>
      <c r="AC309" s="68"/>
      <c r="AD309" s="68"/>
      <c r="AE309" s="68">
        <v>95742</v>
      </c>
      <c r="AF309" s="68"/>
      <c r="AG309" s="68"/>
      <c r="AH309" s="27"/>
      <c r="AI309" s="27"/>
    </row>
    <row r="310" spans="1:35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</row>
    <row r="311" spans="1:35" x14ac:dyDescent="0.25">
      <c r="A311" s="67" t="s">
        <v>282</v>
      </c>
      <c r="B311" s="67"/>
      <c r="C311" s="67"/>
      <c r="D311" s="67" t="s">
        <v>283</v>
      </c>
      <c r="E311" s="67"/>
      <c r="F311" s="67"/>
      <c r="G311" s="67"/>
      <c r="H311" s="67"/>
      <c r="I311" s="27"/>
      <c r="J311" s="68">
        <v>2064.12</v>
      </c>
      <c r="K311" s="68"/>
      <c r="L311" s="68"/>
      <c r="M311" s="68">
        <v>2376.4</v>
      </c>
      <c r="N311" s="68"/>
      <c r="O311" s="68"/>
      <c r="P311" s="27"/>
      <c r="Q311" s="27"/>
      <c r="S311" s="67" t="s">
        <v>244</v>
      </c>
      <c r="T311" s="67"/>
      <c r="U311" s="67"/>
      <c r="V311" s="67" t="s">
        <v>245</v>
      </c>
      <c r="W311" s="67"/>
      <c r="X311" s="67"/>
      <c r="Y311" s="67"/>
      <c r="Z311" s="67"/>
      <c r="AA311" s="27"/>
      <c r="AB311" s="68">
        <v>308.02</v>
      </c>
      <c r="AC311" s="68"/>
      <c r="AD311" s="68"/>
      <c r="AE311" s="68">
        <v>308.02</v>
      </c>
      <c r="AF311" s="68"/>
      <c r="AG311" s="68"/>
      <c r="AH311" s="27"/>
      <c r="AI311" s="27"/>
    </row>
    <row r="312" spans="1:35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</row>
    <row r="313" spans="1:35" x14ac:dyDescent="0.25">
      <c r="A313" s="67" t="s">
        <v>284</v>
      </c>
      <c r="B313" s="67"/>
      <c r="C313" s="67"/>
      <c r="D313" s="67" t="s">
        <v>285</v>
      </c>
      <c r="E313" s="67"/>
      <c r="F313" s="67"/>
      <c r="G313" s="67"/>
      <c r="H313" s="67"/>
      <c r="I313" s="27"/>
      <c r="J313" s="68">
        <v>9187.4600000000009</v>
      </c>
      <c r="K313" s="68"/>
      <c r="L313" s="68"/>
      <c r="M313" s="68">
        <v>9731.86</v>
      </c>
      <c r="N313" s="68"/>
      <c r="O313" s="68"/>
      <c r="P313" s="27"/>
      <c r="Q313" s="27"/>
      <c r="S313" s="67" t="s">
        <v>246</v>
      </c>
      <c r="T313" s="67"/>
      <c r="U313" s="67"/>
      <c r="V313" s="67" t="s">
        <v>148</v>
      </c>
      <c r="W313" s="67"/>
      <c r="X313" s="67"/>
      <c r="Y313" s="67"/>
      <c r="Z313" s="67"/>
      <c r="AA313" s="27"/>
      <c r="AB313" s="68">
        <v>308.03000000000003</v>
      </c>
      <c r="AC313" s="68"/>
      <c r="AD313" s="68"/>
      <c r="AE313" s="68">
        <v>308.03000000000003</v>
      </c>
      <c r="AF313" s="68"/>
      <c r="AG313" s="68"/>
      <c r="AH313" s="27"/>
      <c r="AI313" s="27"/>
    </row>
    <row r="314" spans="1:35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</row>
    <row r="315" spans="1:35" x14ac:dyDescent="0.25">
      <c r="A315" s="67" t="s">
        <v>286</v>
      </c>
      <c r="B315" s="67"/>
      <c r="C315" s="67"/>
      <c r="D315" s="67" t="s">
        <v>287</v>
      </c>
      <c r="E315" s="67"/>
      <c r="F315" s="67"/>
      <c r="G315" s="67"/>
      <c r="H315" s="67"/>
      <c r="I315" s="27"/>
      <c r="J315" s="68">
        <v>297.07</v>
      </c>
      <c r="K315" s="68"/>
      <c r="L315" s="68"/>
      <c r="M315" s="68">
        <v>144.85</v>
      </c>
      <c r="N315" s="68"/>
      <c r="O315" s="68"/>
      <c r="P315" s="27"/>
      <c r="Q315" s="27"/>
      <c r="S315" s="67" t="s">
        <v>247</v>
      </c>
      <c r="T315" s="67"/>
      <c r="U315" s="67"/>
      <c r="V315" s="67" t="s">
        <v>248</v>
      </c>
      <c r="W315" s="67"/>
      <c r="X315" s="67"/>
      <c r="Y315" s="67"/>
      <c r="Z315" s="67"/>
      <c r="AA315" s="27"/>
      <c r="AB315" s="68">
        <v>308.03000000000003</v>
      </c>
      <c r="AC315" s="68"/>
      <c r="AD315" s="68"/>
      <c r="AE315" s="68">
        <v>308.03000000000003</v>
      </c>
      <c r="AF315" s="68"/>
      <c r="AG315" s="68"/>
      <c r="AH315" s="27"/>
      <c r="AI315" s="27"/>
    </row>
    <row r="316" spans="1:35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</row>
    <row r="317" spans="1:35" x14ac:dyDescent="0.25">
      <c r="A317" s="67" t="s">
        <v>288</v>
      </c>
      <c r="B317" s="67"/>
      <c r="C317" s="67"/>
      <c r="D317" s="67" t="s">
        <v>289</v>
      </c>
      <c r="E317" s="67"/>
      <c r="F317" s="67"/>
      <c r="G317" s="67"/>
      <c r="H317" s="67"/>
      <c r="I317" s="27"/>
      <c r="J317" s="68">
        <v>0</v>
      </c>
      <c r="K317" s="68"/>
      <c r="L317" s="68"/>
      <c r="M317" s="68">
        <v>8</v>
      </c>
      <c r="N317" s="68"/>
      <c r="O317" s="68"/>
      <c r="P317" s="27"/>
      <c r="Q317" s="27"/>
      <c r="S317" s="67" t="s">
        <v>249</v>
      </c>
      <c r="T317" s="67"/>
      <c r="U317" s="67"/>
      <c r="V317" s="67" t="s">
        <v>926</v>
      </c>
      <c r="W317" s="67"/>
      <c r="X317" s="67"/>
      <c r="Y317" s="67"/>
      <c r="Z317" s="67"/>
      <c r="AA317" s="27"/>
      <c r="AB317" s="68">
        <v>19.2</v>
      </c>
      <c r="AC317" s="68"/>
      <c r="AD317" s="68"/>
      <c r="AE317" s="68">
        <v>19.2</v>
      </c>
      <c r="AF317" s="68"/>
      <c r="AG317" s="68"/>
      <c r="AH317" s="27"/>
      <c r="AI317" s="27"/>
    </row>
    <row r="318" spans="1:35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</row>
    <row r="319" spans="1:35" x14ac:dyDescent="0.25">
      <c r="A319" s="67" t="s">
        <v>290</v>
      </c>
      <c r="B319" s="67"/>
      <c r="C319" s="67"/>
      <c r="D319" s="67" t="s">
        <v>291</v>
      </c>
      <c r="E319" s="67"/>
      <c r="F319" s="67"/>
      <c r="G319" s="67"/>
      <c r="H319" s="67"/>
      <c r="I319" s="27"/>
      <c r="J319" s="68">
        <v>9.6</v>
      </c>
      <c r="K319" s="68"/>
      <c r="L319" s="68"/>
      <c r="M319" s="68">
        <v>9.6</v>
      </c>
      <c r="N319" s="68"/>
      <c r="O319" s="68"/>
      <c r="P319" s="27"/>
      <c r="Q319" s="27"/>
      <c r="S319" s="67" t="s">
        <v>927</v>
      </c>
      <c r="T319" s="67"/>
      <c r="U319" s="67"/>
      <c r="V319" s="67" t="s">
        <v>928</v>
      </c>
      <c r="W319" s="67"/>
      <c r="X319" s="67"/>
      <c r="Y319" s="67"/>
      <c r="Z319" s="67"/>
      <c r="AA319" s="27"/>
      <c r="AB319" s="68">
        <v>0</v>
      </c>
      <c r="AC319" s="68"/>
      <c r="AD319" s="68"/>
      <c r="AE319" s="68">
        <v>3688.63</v>
      </c>
      <c r="AF319" s="68"/>
      <c r="AG319" s="68"/>
      <c r="AH319" s="27"/>
      <c r="AI319" s="27"/>
    </row>
    <row r="320" spans="1:35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</row>
    <row r="321" spans="1:35" x14ac:dyDescent="0.25">
      <c r="A321" s="67" t="s">
        <v>292</v>
      </c>
      <c r="B321" s="67"/>
      <c r="C321" s="67"/>
      <c r="D321" s="67" t="s">
        <v>293</v>
      </c>
      <c r="E321" s="67"/>
      <c r="F321" s="67"/>
      <c r="G321" s="67"/>
      <c r="H321" s="67"/>
      <c r="I321" s="27"/>
      <c r="J321" s="68">
        <v>55</v>
      </c>
      <c r="K321" s="68"/>
      <c r="L321" s="68"/>
      <c r="M321" s="68">
        <v>55</v>
      </c>
      <c r="N321" s="68"/>
      <c r="O321" s="68"/>
      <c r="P321" s="27"/>
      <c r="Q321" s="27"/>
      <c r="S321" s="67" t="s">
        <v>251</v>
      </c>
      <c r="T321" s="67"/>
      <c r="U321" s="67"/>
      <c r="V321" s="67" t="s">
        <v>252</v>
      </c>
      <c r="W321" s="67"/>
      <c r="X321" s="67"/>
      <c r="Y321" s="67"/>
      <c r="Z321" s="67"/>
      <c r="AA321" s="27"/>
      <c r="AB321" s="68">
        <v>38113.35</v>
      </c>
      <c r="AC321" s="68"/>
      <c r="AD321" s="68"/>
      <c r="AE321" s="68">
        <v>110294.75</v>
      </c>
      <c r="AF321" s="68"/>
      <c r="AG321" s="68"/>
      <c r="AH321" s="27"/>
      <c r="AI321" s="27"/>
    </row>
    <row r="322" spans="1:35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</row>
    <row r="323" spans="1:35" x14ac:dyDescent="0.25">
      <c r="A323" s="67" t="s">
        <v>294</v>
      </c>
      <c r="B323" s="67"/>
      <c r="C323" s="67"/>
      <c r="D323" s="67" t="s">
        <v>295</v>
      </c>
      <c r="E323" s="67"/>
      <c r="F323" s="67"/>
      <c r="G323" s="67"/>
      <c r="H323" s="67"/>
      <c r="I323" s="27"/>
      <c r="J323" s="68">
        <v>10</v>
      </c>
      <c r="K323" s="68"/>
      <c r="L323" s="68"/>
      <c r="M323" s="68">
        <v>30</v>
      </c>
      <c r="N323" s="68"/>
      <c r="O323" s="68"/>
      <c r="P323" s="27"/>
      <c r="Q323" s="27"/>
      <c r="S323" s="67" t="s">
        <v>253</v>
      </c>
      <c r="T323" s="67"/>
      <c r="U323" s="67"/>
      <c r="V323" s="67" t="s">
        <v>929</v>
      </c>
      <c r="W323" s="67"/>
      <c r="X323" s="67"/>
      <c r="Y323" s="67"/>
      <c r="Z323" s="67"/>
      <c r="AA323" s="27"/>
      <c r="AB323" s="68">
        <v>655000</v>
      </c>
      <c r="AC323" s="68"/>
      <c r="AD323" s="68"/>
      <c r="AE323" s="68">
        <v>0</v>
      </c>
      <c r="AF323" s="68"/>
      <c r="AG323" s="68"/>
      <c r="AH323" s="27"/>
      <c r="AI323" s="27"/>
    </row>
    <row r="324" spans="1:35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</row>
    <row r="325" spans="1:35" x14ac:dyDescent="0.25">
      <c r="A325" s="67" t="s">
        <v>296</v>
      </c>
      <c r="B325" s="67"/>
      <c r="C325" s="67"/>
      <c r="D325" s="67" t="s">
        <v>297</v>
      </c>
      <c r="E325" s="67"/>
      <c r="F325" s="67"/>
      <c r="G325" s="67"/>
      <c r="H325" s="67"/>
      <c r="I325" s="27"/>
      <c r="J325" s="68">
        <v>5872.63</v>
      </c>
      <c r="K325" s="68"/>
      <c r="L325" s="68"/>
      <c r="M325" s="68">
        <v>6299.63</v>
      </c>
      <c r="N325" s="68"/>
      <c r="O325" s="68"/>
      <c r="P325" s="27"/>
      <c r="Q325" s="27"/>
      <c r="S325" s="67" t="s">
        <v>930</v>
      </c>
      <c r="T325" s="67"/>
      <c r="U325" s="67"/>
      <c r="V325" s="67" t="s">
        <v>931</v>
      </c>
      <c r="W325" s="67"/>
      <c r="X325" s="67"/>
      <c r="Y325" s="67"/>
      <c r="Z325" s="67"/>
      <c r="AA325" s="27"/>
      <c r="AB325" s="68">
        <v>205039.05000000002</v>
      </c>
      <c r="AC325" s="68"/>
      <c r="AD325" s="68"/>
      <c r="AE325" s="68">
        <v>0</v>
      </c>
      <c r="AF325" s="68"/>
      <c r="AG325" s="68"/>
      <c r="AH325" s="27"/>
      <c r="AI325" s="27"/>
    </row>
    <row r="326" spans="1:35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</row>
    <row r="327" spans="1:35" x14ac:dyDescent="0.25">
      <c r="A327" s="67" t="s">
        <v>298</v>
      </c>
      <c r="B327" s="67"/>
      <c r="C327" s="67"/>
      <c r="D327" s="67" t="s">
        <v>299</v>
      </c>
      <c r="E327" s="67"/>
      <c r="F327" s="67"/>
      <c r="G327" s="67"/>
      <c r="H327" s="67"/>
      <c r="I327" s="27"/>
      <c r="J327" s="68">
        <v>12749.41</v>
      </c>
      <c r="K327" s="68"/>
      <c r="L327" s="68"/>
      <c r="M327" s="68">
        <v>14744.41</v>
      </c>
      <c r="N327" s="68"/>
      <c r="O327" s="68"/>
      <c r="P327" s="27"/>
      <c r="Q327" s="27"/>
      <c r="S327" s="67" t="s">
        <v>932</v>
      </c>
      <c r="T327" s="67"/>
      <c r="U327" s="67"/>
      <c r="V327" s="67" t="s">
        <v>933</v>
      </c>
      <c r="W327" s="67"/>
      <c r="X327" s="67"/>
      <c r="Y327" s="67"/>
      <c r="Z327" s="67"/>
      <c r="AA327" s="27"/>
      <c r="AB327" s="68">
        <v>584882.05000000005</v>
      </c>
      <c r="AC327" s="68"/>
      <c r="AD327" s="68"/>
      <c r="AE327" s="68">
        <v>340600.7</v>
      </c>
      <c r="AF327" s="68"/>
      <c r="AG327" s="68"/>
      <c r="AH327" s="27"/>
      <c r="AI327" s="27"/>
    </row>
    <row r="328" spans="1:35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</row>
    <row r="329" spans="1:35" x14ac:dyDescent="0.25">
      <c r="A329" s="67" t="s">
        <v>300</v>
      </c>
      <c r="B329" s="67"/>
      <c r="C329" s="67"/>
      <c r="D329" s="67" t="s">
        <v>301</v>
      </c>
      <c r="E329" s="67"/>
      <c r="F329" s="67"/>
      <c r="G329" s="67"/>
      <c r="H329" s="67"/>
      <c r="I329" s="27"/>
      <c r="J329" s="68">
        <v>21877.07</v>
      </c>
      <c r="K329" s="68"/>
      <c r="L329" s="68"/>
      <c r="M329" s="68">
        <v>24941.73</v>
      </c>
      <c r="N329" s="68"/>
      <c r="O329" s="68"/>
      <c r="P329" s="27"/>
      <c r="Q329" s="27"/>
      <c r="S329" s="67" t="s">
        <v>934</v>
      </c>
      <c r="T329" s="67"/>
      <c r="U329" s="67"/>
      <c r="V329" s="67" t="s">
        <v>935</v>
      </c>
      <c r="W329" s="67"/>
      <c r="X329" s="67"/>
      <c r="Y329" s="67"/>
      <c r="Z329" s="67"/>
      <c r="AA329" s="27"/>
      <c r="AB329" s="68">
        <v>157863.99</v>
      </c>
      <c r="AC329" s="68"/>
      <c r="AD329" s="68"/>
      <c r="AE329" s="68">
        <v>157863.99</v>
      </c>
      <c r="AF329" s="68"/>
      <c r="AG329" s="68"/>
      <c r="AH329" s="27"/>
      <c r="AI329" s="27"/>
    </row>
    <row r="330" spans="1:35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</row>
    <row r="331" spans="1:35" x14ac:dyDescent="0.25">
      <c r="A331" s="67" t="s">
        <v>302</v>
      </c>
      <c r="B331" s="67"/>
      <c r="C331" s="67"/>
      <c r="D331" s="67" t="s">
        <v>303</v>
      </c>
      <c r="E331" s="67"/>
      <c r="F331" s="67"/>
      <c r="G331" s="67"/>
      <c r="H331" s="67"/>
      <c r="I331" s="27"/>
      <c r="J331" s="68">
        <v>72470.47</v>
      </c>
      <c r="K331" s="68"/>
      <c r="L331" s="68"/>
      <c r="M331" s="68">
        <v>270</v>
      </c>
      <c r="N331" s="68"/>
      <c r="O331" s="68"/>
      <c r="P331" s="27"/>
      <c r="Q331" s="27"/>
      <c r="S331" s="67" t="s">
        <v>936</v>
      </c>
      <c r="T331" s="67"/>
      <c r="U331" s="67"/>
      <c r="V331" s="67" t="s">
        <v>937</v>
      </c>
      <c r="W331" s="67"/>
      <c r="X331" s="67"/>
      <c r="Y331" s="67"/>
      <c r="Z331" s="67"/>
      <c r="AA331" s="27"/>
      <c r="AB331" s="68">
        <v>106518.42</v>
      </c>
      <c r="AC331" s="68"/>
      <c r="AD331" s="68"/>
      <c r="AE331" s="68">
        <v>74562.89</v>
      </c>
      <c r="AF331" s="68"/>
      <c r="AG331" s="68"/>
      <c r="AH331" s="27"/>
      <c r="AI331" s="27"/>
    </row>
    <row r="332" spans="1:35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</row>
    <row r="333" spans="1:35" x14ac:dyDescent="0.25">
      <c r="A333" s="67" t="s">
        <v>304</v>
      </c>
      <c r="B333" s="67"/>
      <c r="C333" s="67"/>
      <c r="D333" s="67" t="s">
        <v>305</v>
      </c>
      <c r="E333" s="67"/>
      <c r="F333" s="67"/>
      <c r="G333" s="67"/>
      <c r="H333" s="67"/>
      <c r="I333" s="27"/>
      <c r="J333" s="68">
        <v>0</v>
      </c>
      <c r="K333" s="68"/>
      <c r="L333" s="68"/>
      <c r="M333" s="68">
        <v>1431</v>
      </c>
      <c r="N333" s="68"/>
      <c r="O333" s="68"/>
      <c r="P333" s="27"/>
      <c r="Q333" s="27"/>
      <c r="S333" s="67" t="s">
        <v>938</v>
      </c>
      <c r="T333" s="67"/>
      <c r="U333" s="67"/>
      <c r="V333" s="67" t="s">
        <v>939</v>
      </c>
      <c r="W333" s="67"/>
      <c r="X333" s="67"/>
      <c r="Y333" s="67"/>
      <c r="Z333" s="67"/>
      <c r="AA333" s="27"/>
      <c r="AB333" s="68">
        <v>18449.45</v>
      </c>
      <c r="AC333" s="68"/>
      <c r="AD333" s="68"/>
      <c r="AE333" s="68">
        <v>18449.45</v>
      </c>
      <c r="AF333" s="68"/>
      <c r="AG333" s="68"/>
      <c r="AH333" s="27"/>
      <c r="AI333" s="27"/>
    </row>
    <row r="334" spans="1:35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</row>
    <row r="335" spans="1:35" x14ac:dyDescent="0.25">
      <c r="A335" s="67" t="s">
        <v>306</v>
      </c>
      <c r="B335" s="67"/>
      <c r="C335" s="67"/>
      <c r="D335" s="67" t="s">
        <v>307</v>
      </c>
      <c r="E335" s="67"/>
      <c r="F335" s="67"/>
      <c r="G335" s="67"/>
      <c r="H335" s="67"/>
      <c r="I335" s="27"/>
      <c r="J335" s="68">
        <v>120741.05</v>
      </c>
      <c r="K335" s="68"/>
      <c r="L335" s="68"/>
      <c r="M335" s="68">
        <v>108502.26000000001</v>
      </c>
      <c r="N335" s="68"/>
      <c r="O335" s="68"/>
      <c r="P335" s="27"/>
      <c r="Q335" s="27"/>
      <c r="S335" s="67" t="s">
        <v>940</v>
      </c>
      <c r="T335" s="67"/>
      <c r="U335" s="67"/>
      <c r="V335" s="67" t="s">
        <v>941</v>
      </c>
      <c r="W335" s="67"/>
      <c r="X335" s="67"/>
      <c r="Y335" s="67"/>
      <c r="Z335" s="67"/>
      <c r="AA335" s="27"/>
      <c r="AB335" s="68">
        <v>28000</v>
      </c>
      <c r="AC335" s="68"/>
      <c r="AD335" s="68"/>
      <c r="AE335" s="68">
        <v>28000</v>
      </c>
      <c r="AF335" s="68"/>
      <c r="AG335" s="68"/>
      <c r="AH335" s="27"/>
      <c r="AI335" s="27"/>
    </row>
    <row r="336" spans="1:35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</row>
    <row r="337" spans="1:35" x14ac:dyDescent="0.25">
      <c r="A337" s="67" t="s">
        <v>308</v>
      </c>
      <c r="B337" s="67"/>
      <c r="C337" s="67"/>
      <c r="D337" s="67" t="s">
        <v>309</v>
      </c>
      <c r="E337" s="67"/>
      <c r="F337" s="67"/>
      <c r="G337" s="67"/>
      <c r="H337" s="67"/>
      <c r="I337" s="27"/>
      <c r="J337" s="68">
        <v>751.11</v>
      </c>
      <c r="K337" s="68"/>
      <c r="L337" s="68"/>
      <c r="M337" s="68">
        <v>751.11</v>
      </c>
      <c r="N337" s="68"/>
      <c r="O337" s="68"/>
      <c r="P337" s="27"/>
      <c r="Q337" s="27"/>
      <c r="S337" s="67" t="s">
        <v>942</v>
      </c>
      <c r="T337" s="67"/>
      <c r="U337" s="67"/>
      <c r="V337" s="67" t="s">
        <v>943</v>
      </c>
      <c r="W337" s="67"/>
      <c r="X337" s="67"/>
      <c r="Y337" s="67"/>
      <c r="Z337" s="67"/>
      <c r="AA337" s="27"/>
      <c r="AB337" s="68">
        <v>16625</v>
      </c>
      <c r="AC337" s="68"/>
      <c r="AD337" s="68"/>
      <c r="AE337" s="68">
        <v>16625</v>
      </c>
      <c r="AF337" s="68"/>
      <c r="AG337" s="68"/>
      <c r="AH337" s="27"/>
      <c r="AI337" s="27"/>
    </row>
    <row r="338" spans="1:35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</row>
    <row r="339" spans="1:35" x14ac:dyDescent="0.25">
      <c r="A339" s="67" t="s">
        <v>310</v>
      </c>
      <c r="B339" s="67"/>
      <c r="C339" s="67"/>
      <c r="D339" s="67" t="s">
        <v>311</v>
      </c>
      <c r="E339" s="67"/>
      <c r="F339" s="67"/>
      <c r="G339" s="67"/>
      <c r="H339" s="67"/>
      <c r="I339" s="27"/>
      <c r="J339" s="68">
        <v>0</v>
      </c>
      <c r="K339" s="68"/>
      <c r="L339" s="68"/>
      <c r="M339" s="68">
        <v>379.25</v>
      </c>
      <c r="N339" s="68"/>
      <c r="O339" s="68"/>
      <c r="P339" s="27"/>
      <c r="Q339" s="27"/>
      <c r="S339" s="67" t="s">
        <v>944</v>
      </c>
      <c r="T339" s="67"/>
      <c r="U339" s="67"/>
      <c r="V339" s="67" t="s">
        <v>945</v>
      </c>
      <c r="W339" s="67"/>
      <c r="X339" s="67"/>
      <c r="Y339" s="67"/>
      <c r="Z339" s="67"/>
      <c r="AA339" s="27"/>
      <c r="AB339" s="68">
        <v>76400</v>
      </c>
      <c r="AC339" s="68"/>
      <c r="AD339" s="68"/>
      <c r="AE339" s="68">
        <v>76400</v>
      </c>
      <c r="AF339" s="68"/>
      <c r="AG339" s="68"/>
      <c r="AH339" s="27"/>
      <c r="AI339" s="27"/>
    </row>
    <row r="340" spans="1:35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</row>
    <row r="341" spans="1:35" x14ac:dyDescent="0.25">
      <c r="A341" s="67" t="s">
        <v>312</v>
      </c>
      <c r="B341" s="67"/>
      <c r="C341" s="67"/>
      <c r="D341" s="67" t="s">
        <v>313</v>
      </c>
      <c r="E341" s="67"/>
      <c r="F341" s="67"/>
      <c r="G341" s="67"/>
      <c r="H341" s="67"/>
      <c r="I341" s="27"/>
      <c r="J341" s="68">
        <v>0</v>
      </c>
      <c r="K341" s="68"/>
      <c r="L341" s="68"/>
      <c r="M341" s="68">
        <v>1</v>
      </c>
      <c r="N341" s="68"/>
      <c r="O341" s="68"/>
      <c r="P341" s="27"/>
      <c r="Q341" s="27"/>
      <c r="S341" s="67" t="s">
        <v>946</v>
      </c>
      <c r="T341" s="67"/>
      <c r="U341" s="67"/>
      <c r="V341" s="67" t="s">
        <v>947</v>
      </c>
      <c r="W341" s="67"/>
      <c r="X341" s="67"/>
      <c r="Y341" s="67"/>
      <c r="Z341" s="67"/>
      <c r="AA341" s="27"/>
      <c r="AB341" s="68">
        <v>0.01</v>
      </c>
      <c r="AC341" s="68"/>
      <c r="AD341" s="68"/>
      <c r="AE341" s="68">
        <v>0.01</v>
      </c>
      <c r="AF341" s="68"/>
      <c r="AG341" s="68"/>
      <c r="AH341" s="27"/>
      <c r="AI341" s="27"/>
    </row>
    <row r="342" spans="1:35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</row>
    <row r="343" spans="1:35" x14ac:dyDescent="0.25">
      <c r="A343" s="67" t="s">
        <v>314</v>
      </c>
      <c r="B343" s="67"/>
      <c r="C343" s="67"/>
      <c r="D343" s="67" t="s">
        <v>315</v>
      </c>
      <c r="E343" s="67"/>
      <c r="F343" s="67"/>
      <c r="G343" s="67"/>
      <c r="H343" s="67"/>
      <c r="I343" s="27"/>
      <c r="J343" s="68">
        <v>17806.8</v>
      </c>
      <c r="K343" s="68"/>
      <c r="L343" s="68"/>
      <c r="M343" s="68">
        <v>20297.8</v>
      </c>
      <c r="N343" s="68"/>
      <c r="O343" s="68"/>
      <c r="P343" s="27"/>
      <c r="Q343" s="27"/>
      <c r="S343" s="67" t="s">
        <v>948</v>
      </c>
      <c r="T343" s="67"/>
      <c r="U343" s="67"/>
      <c r="V343" s="67" t="s">
        <v>949</v>
      </c>
      <c r="W343" s="67"/>
      <c r="X343" s="67"/>
      <c r="Y343" s="67"/>
      <c r="Z343" s="67"/>
      <c r="AA343" s="27"/>
      <c r="AB343" s="68">
        <v>800</v>
      </c>
      <c r="AC343" s="68"/>
      <c r="AD343" s="68"/>
      <c r="AE343" s="68">
        <v>800</v>
      </c>
      <c r="AF343" s="68"/>
      <c r="AG343" s="68"/>
      <c r="AH343" s="27"/>
      <c r="AI343" s="27"/>
    </row>
    <row r="344" spans="1:35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</row>
    <row r="345" spans="1:35" x14ac:dyDescent="0.25">
      <c r="A345" s="67" t="s">
        <v>316</v>
      </c>
      <c r="B345" s="67"/>
      <c r="C345" s="67"/>
      <c r="D345" s="67" t="s">
        <v>317</v>
      </c>
      <c r="E345" s="67"/>
      <c r="F345" s="67"/>
      <c r="G345" s="67"/>
      <c r="H345" s="67"/>
      <c r="I345" s="27"/>
      <c r="J345" s="68">
        <v>200</v>
      </c>
      <c r="K345" s="68"/>
      <c r="L345" s="68"/>
      <c r="M345" s="68">
        <v>200</v>
      </c>
      <c r="N345" s="68"/>
      <c r="O345" s="68"/>
      <c r="P345" s="27"/>
      <c r="Q345" s="27"/>
      <c r="S345" s="67" t="s">
        <v>950</v>
      </c>
      <c r="T345" s="67"/>
      <c r="U345" s="67"/>
      <c r="V345" s="67" t="s">
        <v>951</v>
      </c>
      <c r="W345" s="67"/>
      <c r="X345" s="67"/>
      <c r="Y345" s="67"/>
      <c r="Z345" s="67"/>
      <c r="AA345" s="27"/>
      <c r="AB345" s="68">
        <v>258.01</v>
      </c>
      <c r="AC345" s="68"/>
      <c r="AD345" s="68"/>
      <c r="AE345" s="68">
        <v>258.01</v>
      </c>
      <c r="AF345" s="68"/>
      <c r="AG345" s="68"/>
      <c r="AH345" s="27"/>
      <c r="AI345" s="27"/>
    </row>
    <row r="346" spans="1:35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</row>
    <row r="347" spans="1:35" x14ac:dyDescent="0.25">
      <c r="A347" s="67" t="s">
        <v>318</v>
      </c>
      <c r="B347" s="67"/>
      <c r="C347" s="67"/>
      <c r="D347" s="67" t="s">
        <v>319</v>
      </c>
      <c r="E347" s="67"/>
      <c r="F347" s="67"/>
      <c r="G347" s="67"/>
      <c r="H347" s="67"/>
      <c r="I347" s="27"/>
      <c r="J347" s="68">
        <v>200</v>
      </c>
      <c r="K347" s="68"/>
      <c r="L347" s="68"/>
      <c r="M347" s="68">
        <v>210</v>
      </c>
      <c r="N347" s="68"/>
      <c r="O347" s="68"/>
      <c r="P347" s="27"/>
      <c r="Q347" s="27"/>
      <c r="S347" s="67" t="s">
        <v>952</v>
      </c>
      <c r="T347" s="67"/>
      <c r="U347" s="67"/>
      <c r="V347" s="67" t="s">
        <v>953</v>
      </c>
      <c r="W347" s="67"/>
      <c r="X347" s="67"/>
      <c r="Y347" s="67"/>
      <c r="Z347" s="67"/>
      <c r="AA347" s="27"/>
      <c r="AB347" s="68">
        <v>13300</v>
      </c>
      <c r="AC347" s="68"/>
      <c r="AD347" s="68"/>
      <c r="AE347" s="68">
        <v>13300</v>
      </c>
      <c r="AF347" s="68"/>
      <c r="AG347" s="68"/>
      <c r="AH347" s="27"/>
      <c r="AI347" s="27"/>
    </row>
    <row r="348" spans="1:35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</row>
    <row r="349" spans="1:35" x14ac:dyDescent="0.25">
      <c r="A349" s="67" t="s">
        <v>320</v>
      </c>
      <c r="B349" s="67"/>
      <c r="C349" s="67"/>
      <c r="D349" s="67" t="s">
        <v>321</v>
      </c>
      <c r="E349" s="67"/>
      <c r="F349" s="67"/>
      <c r="G349" s="67"/>
      <c r="H349" s="67"/>
      <c r="I349" s="27"/>
      <c r="J349" s="68">
        <v>1341.07</v>
      </c>
      <c r="K349" s="68"/>
      <c r="L349" s="68"/>
      <c r="M349" s="68">
        <v>1341.07</v>
      </c>
      <c r="N349" s="68"/>
      <c r="O349" s="68"/>
      <c r="P349" s="27"/>
      <c r="Q349" s="27"/>
      <c r="S349" s="67" t="s">
        <v>954</v>
      </c>
      <c r="T349" s="67"/>
      <c r="U349" s="67"/>
      <c r="V349" s="67" t="s">
        <v>955</v>
      </c>
      <c r="W349" s="67"/>
      <c r="X349" s="67"/>
      <c r="Y349" s="67"/>
      <c r="Z349" s="67"/>
      <c r="AA349" s="27"/>
      <c r="AB349" s="68">
        <v>12500</v>
      </c>
      <c r="AC349" s="68"/>
      <c r="AD349" s="68"/>
      <c r="AE349" s="68">
        <v>12500</v>
      </c>
      <c r="AF349" s="68"/>
      <c r="AG349" s="68"/>
      <c r="AH349" s="27"/>
      <c r="AI349" s="27"/>
    </row>
    <row r="350" spans="1:35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</row>
    <row r="351" spans="1:35" x14ac:dyDescent="0.25">
      <c r="A351" s="67" t="s">
        <v>322</v>
      </c>
      <c r="B351" s="67"/>
      <c r="C351" s="67"/>
      <c r="D351" s="67" t="s">
        <v>323</v>
      </c>
      <c r="E351" s="67"/>
      <c r="F351" s="67"/>
      <c r="G351" s="67"/>
      <c r="H351" s="67"/>
      <c r="I351" s="27"/>
      <c r="J351" s="68">
        <v>1133.69</v>
      </c>
      <c r="K351" s="68"/>
      <c r="L351" s="68"/>
      <c r="M351" s="68">
        <v>1133.69</v>
      </c>
      <c r="N351" s="68"/>
      <c r="O351" s="68"/>
      <c r="P351" s="27"/>
      <c r="Q351" s="27"/>
      <c r="S351" s="67" t="s">
        <v>956</v>
      </c>
      <c r="T351" s="67"/>
      <c r="U351" s="67"/>
      <c r="V351" s="67" t="s">
        <v>957</v>
      </c>
      <c r="W351" s="67"/>
      <c r="X351" s="67"/>
      <c r="Y351" s="67"/>
      <c r="Z351" s="67"/>
      <c r="AA351" s="27"/>
      <c r="AB351" s="68">
        <v>841049.06</v>
      </c>
      <c r="AC351" s="68"/>
      <c r="AD351" s="68"/>
      <c r="AE351" s="68">
        <v>841049.06</v>
      </c>
      <c r="AF351" s="68"/>
      <c r="AG351" s="68"/>
      <c r="AH351" s="27"/>
      <c r="AI351" s="27"/>
    </row>
    <row r="352" spans="1:35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</row>
    <row r="353" spans="1:35" x14ac:dyDescent="0.25">
      <c r="A353" s="67" t="s">
        <v>324</v>
      </c>
      <c r="B353" s="67"/>
      <c r="C353" s="67"/>
      <c r="D353" s="67" t="s">
        <v>325</v>
      </c>
      <c r="E353" s="67"/>
      <c r="F353" s="67"/>
      <c r="G353" s="67"/>
      <c r="H353" s="67"/>
      <c r="I353" s="27"/>
      <c r="J353" s="68">
        <v>5534.25</v>
      </c>
      <c r="K353" s="68"/>
      <c r="L353" s="68"/>
      <c r="M353" s="68">
        <v>5144.2</v>
      </c>
      <c r="N353" s="68"/>
      <c r="O353" s="68"/>
      <c r="P353" s="27"/>
      <c r="Q353" s="27"/>
      <c r="S353" s="67" t="s">
        <v>958</v>
      </c>
      <c r="T353" s="67"/>
      <c r="U353" s="67"/>
      <c r="V353" s="67" t="s">
        <v>959</v>
      </c>
      <c r="W353" s="67"/>
      <c r="X353" s="67"/>
      <c r="Y353" s="67"/>
      <c r="Z353" s="67"/>
      <c r="AA353" s="27"/>
      <c r="AB353" s="68">
        <v>125999.5</v>
      </c>
      <c r="AC353" s="68"/>
      <c r="AD353" s="68"/>
      <c r="AE353" s="68">
        <v>125999.5</v>
      </c>
      <c r="AF353" s="68"/>
      <c r="AG353" s="68"/>
      <c r="AH353" s="27"/>
      <c r="AI353" s="27"/>
    </row>
    <row r="354" spans="1:35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</row>
    <row r="355" spans="1:35" x14ac:dyDescent="0.25">
      <c r="A355" s="67" t="s">
        <v>326</v>
      </c>
      <c r="B355" s="67"/>
      <c r="C355" s="67"/>
      <c r="D355" s="67" t="s">
        <v>327</v>
      </c>
      <c r="E355" s="67"/>
      <c r="F355" s="67"/>
      <c r="G355" s="67"/>
      <c r="H355" s="67"/>
      <c r="I355" s="27"/>
      <c r="J355" s="68">
        <v>13136.69</v>
      </c>
      <c r="K355" s="68"/>
      <c r="L355" s="68"/>
      <c r="M355" s="68">
        <v>12007.29</v>
      </c>
      <c r="N355" s="68"/>
      <c r="O355" s="68"/>
      <c r="P355" s="27"/>
      <c r="Q355" s="27"/>
      <c r="S355" s="67" t="s">
        <v>960</v>
      </c>
      <c r="T355" s="67"/>
      <c r="U355" s="67"/>
      <c r="V355" s="67" t="s">
        <v>961</v>
      </c>
      <c r="W355" s="67"/>
      <c r="X355" s="67"/>
      <c r="Y355" s="67"/>
      <c r="Z355" s="67"/>
      <c r="AA355" s="27"/>
      <c r="AB355" s="68">
        <v>12122.460000000001</v>
      </c>
      <c r="AC355" s="68"/>
      <c r="AD355" s="68"/>
      <c r="AE355" s="68">
        <v>0</v>
      </c>
      <c r="AF355" s="68"/>
      <c r="AG355" s="68"/>
      <c r="AH355" s="27"/>
      <c r="AI355" s="27"/>
    </row>
    <row r="356" spans="1:35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</row>
    <row r="357" spans="1:35" x14ac:dyDescent="0.25">
      <c r="A357" s="67" t="s">
        <v>328</v>
      </c>
      <c r="B357" s="67"/>
      <c r="C357" s="67"/>
      <c r="D357" s="67" t="s">
        <v>329</v>
      </c>
      <c r="E357" s="67"/>
      <c r="F357" s="67"/>
      <c r="G357" s="67"/>
      <c r="H357" s="67"/>
      <c r="I357" s="27"/>
      <c r="J357" s="68">
        <v>5855.24</v>
      </c>
      <c r="K357" s="68"/>
      <c r="L357" s="68"/>
      <c r="M357" s="68">
        <v>4770.26</v>
      </c>
      <c r="N357" s="68"/>
      <c r="O357" s="68"/>
      <c r="P357" s="27"/>
      <c r="Q357" s="27"/>
      <c r="S357" s="67" t="s">
        <v>962</v>
      </c>
      <c r="T357" s="67"/>
      <c r="U357" s="67"/>
      <c r="V357" s="67" t="s">
        <v>963</v>
      </c>
      <c r="W357" s="67"/>
      <c r="X357" s="67"/>
      <c r="Y357" s="67"/>
      <c r="Z357" s="67"/>
      <c r="AA357" s="27"/>
      <c r="AB357" s="68">
        <v>0.01</v>
      </c>
      <c r="AC357" s="68"/>
      <c r="AD357" s="68"/>
      <c r="AE357" s="68">
        <v>0.01</v>
      </c>
      <c r="AF357" s="68"/>
      <c r="AG357" s="68"/>
      <c r="AH357" s="27"/>
      <c r="AI357" s="27"/>
    </row>
    <row r="358" spans="1:35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</row>
    <row r="359" spans="1:35" x14ac:dyDescent="0.25">
      <c r="A359" s="67" t="s">
        <v>330</v>
      </c>
      <c r="B359" s="67"/>
      <c r="C359" s="67"/>
      <c r="D359" s="67" t="s">
        <v>331</v>
      </c>
      <c r="E359" s="67"/>
      <c r="F359" s="67"/>
      <c r="G359" s="67"/>
      <c r="H359" s="67"/>
      <c r="I359" s="27"/>
      <c r="J359" s="68">
        <v>0</v>
      </c>
      <c r="K359" s="68"/>
      <c r="L359" s="68"/>
      <c r="M359" s="68">
        <v>0.03</v>
      </c>
      <c r="N359" s="68"/>
      <c r="O359" s="68"/>
      <c r="P359" s="27"/>
      <c r="Q359" s="27"/>
      <c r="S359" s="67" t="s">
        <v>964</v>
      </c>
      <c r="T359" s="67"/>
      <c r="U359" s="67"/>
      <c r="V359" s="67" t="s">
        <v>965</v>
      </c>
      <c r="W359" s="67"/>
      <c r="X359" s="67"/>
      <c r="Y359" s="67"/>
      <c r="Z359" s="67"/>
      <c r="AA359" s="27"/>
      <c r="AB359" s="68">
        <v>0</v>
      </c>
      <c r="AC359" s="68"/>
      <c r="AD359" s="68"/>
      <c r="AE359" s="68">
        <v>14326</v>
      </c>
      <c r="AF359" s="68"/>
      <c r="AG359" s="68"/>
      <c r="AH359" s="27"/>
      <c r="AI359" s="27"/>
    </row>
    <row r="360" spans="1:35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</row>
    <row r="361" spans="1:35" x14ac:dyDescent="0.25">
      <c r="A361" s="67" t="s">
        <v>332</v>
      </c>
      <c r="B361" s="67"/>
      <c r="C361" s="67"/>
      <c r="D361" s="67" t="s">
        <v>333</v>
      </c>
      <c r="E361" s="67"/>
      <c r="F361" s="67"/>
      <c r="G361" s="67"/>
      <c r="H361" s="67"/>
      <c r="I361" s="27"/>
      <c r="J361" s="68">
        <v>934.93000000000006</v>
      </c>
      <c r="K361" s="68"/>
      <c r="L361" s="68"/>
      <c r="M361" s="68">
        <v>531.03</v>
      </c>
      <c r="N361" s="68"/>
      <c r="O361" s="68"/>
      <c r="P361" s="27"/>
      <c r="Q361" s="27"/>
      <c r="S361" s="67" t="s">
        <v>966</v>
      </c>
      <c r="T361" s="67"/>
      <c r="U361" s="67"/>
      <c r="V361" s="67" t="s">
        <v>967</v>
      </c>
      <c r="W361" s="67"/>
      <c r="X361" s="67"/>
      <c r="Y361" s="67"/>
      <c r="Z361" s="67"/>
      <c r="AA361" s="27"/>
      <c r="AB361" s="68">
        <v>0</v>
      </c>
      <c r="AC361" s="68"/>
      <c r="AD361" s="68"/>
      <c r="AE361" s="68">
        <v>25413.48</v>
      </c>
      <c r="AF361" s="68"/>
      <c r="AG361" s="68"/>
      <c r="AH361" s="27"/>
      <c r="AI361" s="27"/>
    </row>
    <row r="362" spans="1:35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</row>
    <row r="363" spans="1:35" x14ac:dyDescent="0.25">
      <c r="A363" s="67" t="s">
        <v>334</v>
      </c>
      <c r="B363" s="67"/>
      <c r="C363" s="67"/>
      <c r="D363" s="67" t="s">
        <v>335</v>
      </c>
      <c r="E363" s="67"/>
      <c r="F363" s="67"/>
      <c r="G363" s="67"/>
      <c r="H363" s="67"/>
      <c r="I363" s="27"/>
      <c r="J363" s="68">
        <v>1161.6100000000001</v>
      </c>
      <c r="K363" s="68"/>
      <c r="L363" s="68"/>
      <c r="M363" s="68">
        <v>1315.81</v>
      </c>
      <c r="N363" s="68"/>
      <c r="O363" s="68"/>
      <c r="P363" s="27"/>
      <c r="Q363" s="27"/>
      <c r="S363" s="67" t="s">
        <v>968</v>
      </c>
      <c r="T363" s="67"/>
      <c r="U363" s="67"/>
      <c r="V363" s="67" t="s">
        <v>969</v>
      </c>
      <c r="W363" s="67"/>
      <c r="X363" s="67"/>
      <c r="Y363" s="67"/>
      <c r="Z363" s="67"/>
      <c r="AA363" s="27"/>
      <c r="AB363" s="68">
        <v>0</v>
      </c>
      <c r="AC363" s="68"/>
      <c r="AD363" s="68"/>
      <c r="AE363" s="68">
        <v>13314.48</v>
      </c>
      <c r="AF363" s="68"/>
      <c r="AG363" s="68"/>
      <c r="AH363" s="27"/>
      <c r="AI363" s="27"/>
    </row>
    <row r="364" spans="1:35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</row>
    <row r="365" spans="1:35" x14ac:dyDescent="0.25">
      <c r="A365" s="67" t="s">
        <v>336</v>
      </c>
      <c r="B365" s="67"/>
      <c r="C365" s="67"/>
      <c r="D365" s="67" t="s">
        <v>337</v>
      </c>
      <c r="E365" s="67"/>
      <c r="F365" s="67"/>
      <c r="G365" s="67"/>
      <c r="H365" s="67"/>
      <c r="I365" s="27"/>
      <c r="J365" s="68">
        <v>4097.6499999999996</v>
      </c>
      <c r="K365" s="68"/>
      <c r="L365" s="68"/>
      <c r="M365" s="68">
        <v>3168.85</v>
      </c>
      <c r="N365" s="68"/>
      <c r="O365" s="68"/>
      <c r="P365" s="27"/>
      <c r="Q365" s="27"/>
      <c r="S365" s="67" t="s">
        <v>970</v>
      </c>
      <c r="T365" s="67"/>
      <c r="U365" s="67"/>
      <c r="V365" s="67" t="s">
        <v>971</v>
      </c>
      <c r="W365" s="67"/>
      <c r="X365" s="67"/>
      <c r="Y365" s="67"/>
      <c r="Z365" s="67"/>
      <c r="AA365" s="27"/>
      <c r="AB365" s="68">
        <v>0</v>
      </c>
      <c r="AC365" s="68"/>
      <c r="AD365" s="68"/>
      <c r="AE365" s="68">
        <v>14750</v>
      </c>
      <c r="AF365" s="68"/>
      <c r="AG365" s="68"/>
      <c r="AH365" s="27"/>
      <c r="AI365" s="27"/>
    </row>
    <row r="366" spans="1:35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</row>
    <row r="367" spans="1:35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</row>
    <row r="368" spans="1:35" x14ac:dyDescent="0.25">
      <c r="A368" s="29" t="s">
        <v>157</v>
      </c>
      <c r="B368" s="27"/>
      <c r="C368" s="27"/>
      <c r="D368" s="27"/>
      <c r="E368" s="73" t="s">
        <v>158</v>
      </c>
      <c r="F368" s="73"/>
      <c r="G368" s="27"/>
      <c r="H368" s="27"/>
      <c r="I368" s="73" t="s">
        <v>159</v>
      </c>
      <c r="J368" s="73"/>
      <c r="K368" s="27"/>
      <c r="L368" s="73" t="s">
        <v>160</v>
      </c>
      <c r="M368" s="73"/>
      <c r="N368" s="73"/>
      <c r="O368" s="74">
        <v>45775</v>
      </c>
      <c r="P368" s="74"/>
      <c r="Q368" s="27"/>
      <c r="S368" s="29" t="s">
        <v>157</v>
      </c>
      <c r="T368" s="27"/>
      <c r="U368" s="27"/>
      <c r="V368" s="27"/>
      <c r="W368" s="73" t="s">
        <v>158</v>
      </c>
      <c r="X368" s="73"/>
      <c r="Y368" s="27"/>
      <c r="Z368" s="27"/>
      <c r="AA368" s="73" t="s">
        <v>159</v>
      </c>
      <c r="AB368" s="73"/>
      <c r="AC368" s="27"/>
      <c r="AD368" s="73" t="s">
        <v>160</v>
      </c>
      <c r="AE368" s="73"/>
      <c r="AF368" s="73"/>
      <c r="AG368" s="74">
        <v>45775</v>
      </c>
      <c r="AH368" s="74"/>
      <c r="AI368" s="27"/>
    </row>
    <row r="369" spans="1:35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</row>
    <row r="370" spans="1:35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75">
        <v>0.62443287037037032</v>
      </c>
      <c r="P370" s="75"/>
      <c r="Q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75">
        <v>0.63362268518518516</v>
      </c>
      <c r="AH370" s="75"/>
      <c r="AI370" s="27"/>
    </row>
    <row r="371" spans="1:35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</row>
    <row r="372" spans="1:35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</row>
    <row r="373" spans="1:35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</row>
    <row r="374" spans="1:35" x14ac:dyDescent="0.25">
      <c r="A374" s="27"/>
      <c r="B374" s="27"/>
      <c r="C374" s="27"/>
      <c r="D374" s="69" t="s">
        <v>161</v>
      </c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27"/>
      <c r="Q374" s="27"/>
      <c r="S374" s="27"/>
      <c r="T374" s="27"/>
      <c r="U374" s="27"/>
      <c r="V374" s="69" t="s">
        <v>161</v>
      </c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27"/>
      <c r="AI374" s="27"/>
    </row>
    <row r="375" spans="1:35" x14ac:dyDescent="0.25">
      <c r="A375" s="27"/>
      <c r="B375" s="27"/>
      <c r="C375" s="27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4" t="s">
        <v>162</v>
      </c>
      <c r="Q375" s="64"/>
      <c r="S375" s="27"/>
      <c r="T375" s="27"/>
      <c r="U375" s="27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4" t="s">
        <v>162</v>
      </c>
      <c r="AI375" s="64"/>
    </row>
    <row r="376" spans="1:35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64"/>
      <c r="Q376" s="64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64"/>
      <c r="AI376" s="64"/>
    </row>
    <row r="377" spans="1:35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</row>
    <row r="378" spans="1:35" x14ac:dyDescent="0.25">
      <c r="A378" s="27"/>
      <c r="B378" s="27"/>
      <c r="C378" s="27"/>
      <c r="D378" s="27"/>
      <c r="E378" s="70" t="s">
        <v>93</v>
      </c>
      <c r="F378" s="70"/>
      <c r="G378" s="70"/>
      <c r="H378" s="70"/>
      <c r="I378" s="70"/>
      <c r="J378" s="70"/>
      <c r="K378" s="27"/>
      <c r="L378" s="27"/>
      <c r="M378" s="27"/>
      <c r="N378" s="27"/>
      <c r="O378" s="27"/>
      <c r="P378" s="27"/>
      <c r="Q378" s="27"/>
      <c r="S378" s="27"/>
      <c r="T378" s="27"/>
      <c r="U378" s="27"/>
      <c r="V378" s="27"/>
      <c r="W378" s="70" t="s">
        <v>93</v>
      </c>
      <c r="X378" s="70"/>
      <c r="Y378" s="70"/>
      <c r="Z378" s="70"/>
      <c r="AA378" s="70"/>
      <c r="AB378" s="70"/>
      <c r="AC378" s="27"/>
      <c r="AD378" s="27"/>
      <c r="AE378" s="27"/>
      <c r="AF378" s="27"/>
      <c r="AG378" s="27"/>
      <c r="AH378" s="27"/>
      <c r="AI378" s="27"/>
    </row>
    <row r="379" spans="1:35" x14ac:dyDescent="0.25">
      <c r="A379" s="27"/>
      <c r="B379" s="27"/>
      <c r="C379" s="27"/>
      <c r="D379" s="27"/>
      <c r="E379" s="70"/>
      <c r="F379" s="70"/>
      <c r="G379" s="70"/>
      <c r="H379" s="70"/>
      <c r="I379" s="70"/>
      <c r="J379" s="70"/>
      <c r="K379" s="27"/>
      <c r="L379" s="27"/>
      <c r="M379" s="64" t="s">
        <v>338</v>
      </c>
      <c r="N379" s="64"/>
      <c r="O379" s="64"/>
      <c r="P379" s="27"/>
      <c r="Q379" s="27"/>
      <c r="S379" s="27"/>
      <c r="T379" s="27"/>
      <c r="U379" s="27"/>
      <c r="V379" s="27"/>
      <c r="W379" s="70"/>
      <c r="X379" s="70"/>
      <c r="Y379" s="70"/>
      <c r="Z379" s="70"/>
      <c r="AA379" s="70"/>
      <c r="AB379" s="70"/>
      <c r="AC379" s="27"/>
      <c r="AD379" s="27"/>
      <c r="AE379" s="64" t="s">
        <v>972</v>
      </c>
      <c r="AF379" s="64"/>
      <c r="AG379" s="64"/>
      <c r="AH379" s="27"/>
      <c r="AI379" s="27"/>
    </row>
    <row r="380" spans="1:35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64"/>
      <c r="N380" s="64"/>
      <c r="O380" s="64"/>
      <c r="P380" s="27"/>
      <c r="Q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64"/>
      <c r="AF380" s="64"/>
      <c r="AG380" s="64"/>
      <c r="AH380" s="27"/>
      <c r="AI380" s="27"/>
    </row>
    <row r="381" spans="1:35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</row>
    <row r="382" spans="1:35" ht="38.25" x14ac:dyDescent="0.25">
      <c r="A382" s="27"/>
      <c r="B382" s="27"/>
      <c r="C382" s="27"/>
      <c r="D382" s="27"/>
      <c r="E382" s="71" t="s">
        <v>95</v>
      </c>
      <c r="F382" s="71"/>
      <c r="G382" s="72">
        <v>44927</v>
      </c>
      <c r="H382" s="72"/>
      <c r="I382" s="28" t="s">
        <v>96</v>
      </c>
      <c r="J382" s="72">
        <v>45291</v>
      </c>
      <c r="K382" s="72"/>
      <c r="L382" s="27"/>
      <c r="M382" s="27"/>
      <c r="N382" s="27"/>
      <c r="O382" s="27"/>
      <c r="P382" s="27"/>
      <c r="Q382" s="27"/>
      <c r="S382" s="27"/>
      <c r="T382" s="27"/>
      <c r="U382" s="27"/>
      <c r="V382" s="27"/>
      <c r="W382" s="71" t="s">
        <v>95</v>
      </c>
      <c r="X382" s="71"/>
      <c r="Y382" s="72">
        <v>45292</v>
      </c>
      <c r="Z382" s="72"/>
      <c r="AA382" s="28" t="s">
        <v>96</v>
      </c>
      <c r="AB382" s="72">
        <v>45775</v>
      </c>
      <c r="AC382" s="72"/>
      <c r="AD382" s="27"/>
      <c r="AE382" s="27"/>
      <c r="AF382" s="27"/>
      <c r="AG382" s="27"/>
      <c r="AH382" s="27"/>
      <c r="AI382" s="27"/>
    </row>
    <row r="383" spans="1:35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</row>
    <row r="384" spans="1:35" x14ac:dyDescent="0.25">
      <c r="A384" s="27"/>
      <c r="B384" s="27"/>
      <c r="C384" s="27"/>
      <c r="D384" s="27"/>
      <c r="E384" s="64" t="s">
        <v>97</v>
      </c>
      <c r="F384" s="64"/>
      <c r="G384" s="27"/>
      <c r="H384" s="27"/>
      <c r="I384" s="27"/>
      <c r="J384" s="27"/>
      <c r="K384" s="64" t="s">
        <v>98</v>
      </c>
      <c r="L384" s="64"/>
      <c r="M384" s="27"/>
      <c r="N384" s="64" t="s">
        <v>99</v>
      </c>
      <c r="O384" s="64"/>
      <c r="P384" s="27"/>
      <c r="Q384" s="27"/>
      <c r="S384" s="27"/>
      <c r="T384" s="27"/>
      <c r="U384" s="27"/>
      <c r="V384" s="27"/>
      <c r="W384" s="64" t="s">
        <v>97</v>
      </c>
      <c r="X384" s="64"/>
      <c r="Y384" s="27"/>
      <c r="Z384" s="27"/>
      <c r="AA384" s="27"/>
      <c r="AB384" s="27"/>
      <c r="AC384" s="64" t="s">
        <v>98</v>
      </c>
      <c r="AD384" s="64"/>
      <c r="AE384" s="27"/>
      <c r="AF384" s="64" t="s">
        <v>99</v>
      </c>
      <c r="AG384" s="64"/>
      <c r="AH384" s="27"/>
      <c r="AI384" s="27"/>
    </row>
    <row r="385" spans="1:35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</row>
    <row r="386" spans="1:35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</row>
    <row r="387" spans="1:35" x14ac:dyDescent="0.25">
      <c r="A387" s="67" t="s">
        <v>339</v>
      </c>
      <c r="B387" s="67"/>
      <c r="C387" s="67"/>
      <c r="D387" s="67" t="s">
        <v>340</v>
      </c>
      <c r="E387" s="67"/>
      <c r="F387" s="67"/>
      <c r="G387" s="67"/>
      <c r="H387" s="67"/>
      <c r="I387" s="27"/>
      <c r="J387" s="68">
        <v>158020.24</v>
      </c>
      <c r="K387" s="68"/>
      <c r="L387" s="68"/>
      <c r="M387" s="68">
        <v>158020.24</v>
      </c>
      <c r="N387" s="68"/>
      <c r="O387" s="68"/>
      <c r="P387" s="27"/>
      <c r="Q387" s="27"/>
      <c r="S387" s="67" t="s">
        <v>973</v>
      </c>
      <c r="T387" s="67"/>
      <c r="U387" s="67"/>
      <c r="V387" s="67" t="s">
        <v>974</v>
      </c>
      <c r="W387" s="67"/>
      <c r="X387" s="67"/>
      <c r="Y387" s="67"/>
      <c r="Z387" s="67"/>
      <c r="AA387" s="27"/>
      <c r="AB387" s="68">
        <v>0</v>
      </c>
      <c r="AC387" s="68"/>
      <c r="AD387" s="68"/>
      <c r="AE387" s="68">
        <v>572247.20000000007</v>
      </c>
      <c r="AF387" s="68"/>
      <c r="AG387" s="68"/>
      <c r="AH387" s="27"/>
      <c r="AI387" s="27"/>
    </row>
    <row r="388" spans="1:35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</row>
    <row r="389" spans="1:35" x14ac:dyDescent="0.25">
      <c r="A389" s="67" t="s">
        <v>341</v>
      </c>
      <c r="B389" s="67"/>
      <c r="C389" s="67"/>
      <c r="D389" s="67" t="s">
        <v>342</v>
      </c>
      <c r="E389" s="67"/>
      <c r="F389" s="67"/>
      <c r="G389" s="67"/>
      <c r="H389" s="67"/>
      <c r="I389" s="27"/>
      <c r="J389" s="68">
        <v>4329.03</v>
      </c>
      <c r="K389" s="68"/>
      <c r="L389" s="68"/>
      <c r="M389" s="68">
        <v>2471.29</v>
      </c>
      <c r="N389" s="68"/>
      <c r="O389" s="68"/>
      <c r="P389" s="27"/>
      <c r="Q389" s="27"/>
      <c r="S389" s="67" t="s">
        <v>975</v>
      </c>
      <c r="T389" s="67"/>
      <c r="U389" s="67"/>
      <c r="V389" s="67" t="s">
        <v>976</v>
      </c>
      <c r="W389" s="67"/>
      <c r="X389" s="67"/>
      <c r="Y389" s="67"/>
      <c r="Z389" s="67"/>
      <c r="AA389" s="27"/>
      <c r="AB389" s="68">
        <v>0</v>
      </c>
      <c r="AC389" s="68"/>
      <c r="AD389" s="68"/>
      <c r="AE389" s="68">
        <v>129668.09</v>
      </c>
      <c r="AF389" s="68"/>
      <c r="AG389" s="68"/>
      <c r="AH389" s="27"/>
      <c r="AI389" s="27"/>
    </row>
    <row r="390" spans="1:35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</row>
    <row r="391" spans="1:35" x14ac:dyDescent="0.25">
      <c r="A391" s="67" t="s">
        <v>343</v>
      </c>
      <c r="B391" s="67"/>
      <c r="C391" s="67"/>
      <c r="D391" s="67" t="s">
        <v>344</v>
      </c>
      <c r="E391" s="67"/>
      <c r="F391" s="67"/>
      <c r="G391" s="67"/>
      <c r="H391" s="67"/>
      <c r="I391" s="27"/>
      <c r="J391" s="68">
        <v>1595.8600000000001</v>
      </c>
      <c r="K391" s="68"/>
      <c r="L391" s="68"/>
      <c r="M391" s="68">
        <v>20.95</v>
      </c>
      <c r="N391" s="68"/>
      <c r="O391" s="68"/>
      <c r="P391" s="27"/>
      <c r="Q391" s="27"/>
      <c r="S391" s="67" t="s">
        <v>257</v>
      </c>
      <c r="T391" s="67"/>
      <c r="U391" s="67"/>
      <c r="V391" s="67" t="s">
        <v>258</v>
      </c>
      <c r="W391" s="67"/>
      <c r="X391" s="67"/>
      <c r="Y391" s="67"/>
      <c r="Z391" s="67"/>
      <c r="AA391" s="27"/>
      <c r="AB391" s="68">
        <v>8.36</v>
      </c>
      <c r="AC391" s="68"/>
      <c r="AD391" s="68"/>
      <c r="AE391" s="68">
        <v>8.36</v>
      </c>
      <c r="AF391" s="68"/>
      <c r="AG391" s="68"/>
      <c r="AH391" s="27"/>
      <c r="AI391" s="27"/>
    </row>
    <row r="392" spans="1:35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</row>
    <row r="393" spans="1:35" x14ac:dyDescent="0.25">
      <c r="A393" s="67" t="s">
        <v>345</v>
      </c>
      <c r="B393" s="67"/>
      <c r="C393" s="67"/>
      <c r="D393" s="67" t="s">
        <v>346</v>
      </c>
      <c r="E393" s="67"/>
      <c r="F393" s="67"/>
      <c r="G393" s="67"/>
      <c r="H393" s="67"/>
      <c r="I393" s="27"/>
      <c r="J393" s="68">
        <v>42071.39</v>
      </c>
      <c r="K393" s="68"/>
      <c r="L393" s="68"/>
      <c r="M393" s="68">
        <v>36716.17</v>
      </c>
      <c r="N393" s="68"/>
      <c r="O393" s="68"/>
      <c r="P393" s="27"/>
      <c r="Q393" s="27"/>
      <c r="S393" s="67" t="s">
        <v>259</v>
      </c>
      <c r="T393" s="67"/>
      <c r="U393" s="67"/>
      <c r="V393" s="67" t="s">
        <v>260</v>
      </c>
      <c r="W393" s="67"/>
      <c r="X393" s="67"/>
      <c r="Y393" s="67"/>
      <c r="Z393" s="67"/>
      <c r="AA393" s="27"/>
      <c r="AB393" s="68">
        <v>58717.61</v>
      </c>
      <c r="AC393" s="68"/>
      <c r="AD393" s="68"/>
      <c r="AE393" s="68">
        <v>63344.92</v>
      </c>
      <c r="AF393" s="68"/>
      <c r="AG393" s="68"/>
      <c r="AH393" s="27"/>
      <c r="AI393" s="27"/>
    </row>
    <row r="394" spans="1:35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</row>
    <row r="395" spans="1:35" x14ac:dyDescent="0.25">
      <c r="A395" s="67" t="s">
        <v>347</v>
      </c>
      <c r="B395" s="67"/>
      <c r="C395" s="67"/>
      <c r="D395" s="67" t="s">
        <v>348</v>
      </c>
      <c r="E395" s="67"/>
      <c r="F395" s="67"/>
      <c r="G395" s="67"/>
      <c r="H395" s="67"/>
      <c r="I395" s="27"/>
      <c r="J395" s="68">
        <v>3119.85</v>
      </c>
      <c r="K395" s="68"/>
      <c r="L395" s="68"/>
      <c r="M395" s="68">
        <v>2714.37</v>
      </c>
      <c r="N395" s="68"/>
      <c r="O395" s="68"/>
      <c r="P395" s="27"/>
      <c r="Q395" s="27"/>
      <c r="S395" s="67" t="s">
        <v>261</v>
      </c>
      <c r="T395" s="67"/>
      <c r="U395" s="67"/>
      <c r="V395" s="67" t="s">
        <v>262</v>
      </c>
      <c r="W395" s="67"/>
      <c r="X395" s="67"/>
      <c r="Y395" s="67"/>
      <c r="Z395" s="67"/>
      <c r="AA395" s="27"/>
      <c r="AB395" s="68">
        <v>111186.85</v>
      </c>
      <c r="AC395" s="68"/>
      <c r="AD395" s="68"/>
      <c r="AE395" s="68">
        <v>116323.13</v>
      </c>
      <c r="AF395" s="68"/>
      <c r="AG395" s="68"/>
      <c r="AH395" s="27"/>
      <c r="AI395" s="27"/>
    </row>
    <row r="396" spans="1:35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</row>
    <row r="397" spans="1:35" x14ac:dyDescent="0.25">
      <c r="A397" s="67" t="s">
        <v>349</v>
      </c>
      <c r="B397" s="67"/>
      <c r="C397" s="67"/>
      <c r="D397" s="67" t="s">
        <v>350</v>
      </c>
      <c r="E397" s="67"/>
      <c r="F397" s="67"/>
      <c r="G397" s="67"/>
      <c r="H397" s="67"/>
      <c r="I397" s="27"/>
      <c r="J397" s="68">
        <v>104.10000000000001</v>
      </c>
      <c r="K397" s="68"/>
      <c r="L397" s="68"/>
      <c r="M397" s="68">
        <v>104.10000000000001</v>
      </c>
      <c r="N397" s="68"/>
      <c r="O397" s="68"/>
      <c r="P397" s="27"/>
      <c r="Q397" s="27"/>
      <c r="S397" s="67" t="s">
        <v>263</v>
      </c>
      <c r="T397" s="67"/>
      <c r="U397" s="67"/>
      <c r="V397" s="67" t="s">
        <v>264</v>
      </c>
      <c r="W397" s="67"/>
      <c r="X397" s="67"/>
      <c r="Y397" s="67"/>
      <c r="Z397" s="67"/>
      <c r="AA397" s="27"/>
      <c r="AB397" s="68">
        <v>19893.28</v>
      </c>
      <c r="AC397" s="68"/>
      <c r="AD397" s="68"/>
      <c r="AE397" s="68">
        <v>19994.48</v>
      </c>
      <c r="AF397" s="68"/>
      <c r="AG397" s="68"/>
      <c r="AH397" s="27"/>
      <c r="AI397" s="27"/>
    </row>
    <row r="398" spans="1:35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</row>
    <row r="399" spans="1:35" x14ac:dyDescent="0.25">
      <c r="A399" s="67" t="s">
        <v>351</v>
      </c>
      <c r="B399" s="67"/>
      <c r="C399" s="67"/>
      <c r="D399" s="67" t="s">
        <v>352</v>
      </c>
      <c r="E399" s="67"/>
      <c r="F399" s="67"/>
      <c r="G399" s="67"/>
      <c r="H399" s="67"/>
      <c r="I399" s="27"/>
      <c r="J399" s="68">
        <v>6749.9800000000005</v>
      </c>
      <c r="K399" s="68"/>
      <c r="L399" s="68"/>
      <c r="M399" s="68">
        <v>6686.53</v>
      </c>
      <c r="N399" s="68"/>
      <c r="O399" s="68"/>
      <c r="P399" s="27"/>
      <c r="Q399" s="27"/>
      <c r="S399" s="67" t="s">
        <v>265</v>
      </c>
      <c r="T399" s="67"/>
      <c r="U399" s="67"/>
      <c r="V399" s="67" t="s">
        <v>266</v>
      </c>
      <c r="W399" s="67"/>
      <c r="X399" s="67"/>
      <c r="Y399" s="67"/>
      <c r="Z399" s="67"/>
      <c r="AA399" s="27"/>
      <c r="AB399" s="68">
        <v>1837.29</v>
      </c>
      <c r="AC399" s="68"/>
      <c r="AD399" s="68"/>
      <c r="AE399" s="68">
        <v>1833.5900000000001</v>
      </c>
      <c r="AF399" s="68"/>
      <c r="AG399" s="68"/>
      <c r="AH399" s="27"/>
      <c r="AI399" s="27"/>
    </row>
    <row r="400" spans="1:35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</row>
    <row r="401" spans="1:35" x14ac:dyDescent="0.25">
      <c r="A401" s="67" t="s">
        <v>353</v>
      </c>
      <c r="B401" s="67"/>
      <c r="C401" s="67"/>
      <c r="D401" s="67" t="s">
        <v>354</v>
      </c>
      <c r="E401" s="67"/>
      <c r="F401" s="67"/>
      <c r="G401" s="67"/>
      <c r="H401" s="67"/>
      <c r="I401" s="27"/>
      <c r="J401" s="68">
        <v>18</v>
      </c>
      <c r="K401" s="68"/>
      <c r="L401" s="68"/>
      <c r="M401" s="68">
        <v>18</v>
      </c>
      <c r="N401" s="68"/>
      <c r="O401" s="68"/>
      <c r="P401" s="27"/>
      <c r="Q401" s="27"/>
      <c r="S401" s="67" t="s">
        <v>267</v>
      </c>
      <c r="T401" s="67"/>
      <c r="U401" s="67"/>
      <c r="V401" s="67" t="s">
        <v>268</v>
      </c>
      <c r="W401" s="67"/>
      <c r="X401" s="67"/>
      <c r="Y401" s="67"/>
      <c r="Z401" s="67"/>
      <c r="AA401" s="27"/>
      <c r="AB401" s="68">
        <v>542.1</v>
      </c>
      <c r="AC401" s="68"/>
      <c r="AD401" s="68"/>
      <c r="AE401" s="68">
        <v>152.4</v>
      </c>
      <c r="AF401" s="68"/>
      <c r="AG401" s="68"/>
      <c r="AH401" s="27"/>
      <c r="AI401" s="27"/>
    </row>
    <row r="402" spans="1:35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</row>
    <row r="403" spans="1:35" x14ac:dyDescent="0.25">
      <c r="A403" s="67" t="s">
        <v>355</v>
      </c>
      <c r="B403" s="67"/>
      <c r="C403" s="67"/>
      <c r="D403" s="67" t="s">
        <v>356</v>
      </c>
      <c r="E403" s="67"/>
      <c r="F403" s="67"/>
      <c r="G403" s="67"/>
      <c r="H403" s="67"/>
      <c r="I403" s="27"/>
      <c r="J403" s="68">
        <v>88405.53</v>
      </c>
      <c r="K403" s="68"/>
      <c r="L403" s="68"/>
      <c r="M403" s="68">
        <v>88405.53</v>
      </c>
      <c r="N403" s="68"/>
      <c r="O403" s="68"/>
      <c r="P403" s="27"/>
      <c r="Q403" s="27"/>
      <c r="S403" s="67" t="s">
        <v>271</v>
      </c>
      <c r="T403" s="67"/>
      <c r="U403" s="67"/>
      <c r="V403" s="67" t="s">
        <v>272</v>
      </c>
      <c r="W403" s="67"/>
      <c r="X403" s="67"/>
      <c r="Y403" s="67"/>
      <c r="Z403" s="67"/>
      <c r="AA403" s="27"/>
      <c r="AB403" s="68">
        <v>136.88</v>
      </c>
      <c r="AC403" s="68"/>
      <c r="AD403" s="68"/>
      <c r="AE403" s="68">
        <v>136.88</v>
      </c>
      <c r="AF403" s="68"/>
      <c r="AG403" s="68"/>
      <c r="AH403" s="27"/>
      <c r="AI403" s="27"/>
    </row>
    <row r="404" spans="1:35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</row>
    <row r="405" spans="1:35" x14ac:dyDescent="0.25">
      <c r="A405" s="67" t="s">
        <v>357</v>
      </c>
      <c r="B405" s="67"/>
      <c r="C405" s="67"/>
      <c r="D405" s="67" t="s">
        <v>358</v>
      </c>
      <c r="E405" s="67"/>
      <c r="F405" s="67"/>
      <c r="G405" s="67"/>
      <c r="H405" s="67"/>
      <c r="I405" s="27"/>
      <c r="J405" s="68">
        <v>1452502.71</v>
      </c>
      <c r="K405" s="68"/>
      <c r="L405" s="68"/>
      <c r="M405" s="68">
        <v>1487168.28</v>
      </c>
      <c r="N405" s="68"/>
      <c r="O405" s="68"/>
      <c r="P405" s="27"/>
      <c r="Q405" s="27"/>
      <c r="S405" s="67" t="s">
        <v>273</v>
      </c>
      <c r="T405" s="67"/>
      <c r="U405" s="67"/>
      <c r="V405" s="67" t="s">
        <v>274</v>
      </c>
      <c r="W405" s="67"/>
      <c r="X405" s="67"/>
      <c r="Y405" s="67"/>
      <c r="Z405" s="67"/>
      <c r="AA405" s="27"/>
      <c r="AB405" s="68">
        <v>3581.6800000000003</v>
      </c>
      <c r="AC405" s="68"/>
      <c r="AD405" s="68"/>
      <c r="AE405" s="68">
        <v>4309.68</v>
      </c>
      <c r="AF405" s="68"/>
      <c r="AG405" s="68"/>
      <c r="AH405" s="27"/>
      <c r="AI405" s="27"/>
    </row>
    <row r="406" spans="1:35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</row>
    <row r="407" spans="1:35" x14ac:dyDescent="0.25">
      <c r="A407" s="67" t="s">
        <v>359</v>
      </c>
      <c r="B407" s="67"/>
      <c r="C407" s="67"/>
      <c r="D407" s="67" t="s">
        <v>360</v>
      </c>
      <c r="E407" s="67"/>
      <c r="F407" s="67"/>
      <c r="G407" s="67"/>
      <c r="H407" s="67"/>
      <c r="I407" s="27"/>
      <c r="J407" s="68">
        <v>890166.16</v>
      </c>
      <c r="K407" s="68"/>
      <c r="L407" s="68"/>
      <c r="M407" s="68">
        <v>890166.16</v>
      </c>
      <c r="N407" s="68"/>
      <c r="O407" s="68"/>
      <c r="P407" s="27"/>
      <c r="Q407" s="27"/>
      <c r="S407" s="67" t="s">
        <v>275</v>
      </c>
      <c r="T407" s="67"/>
      <c r="U407" s="67"/>
      <c r="V407" s="67" t="s">
        <v>276</v>
      </c>
      <c r="W407" s="67"/>
      <c r="X407" s="67"/>
      <c r="Y407" s="67"/>
      <c r="Z407" s="67"/>
      <c r="AA407" s="27"/>
      <c r="AB407" s="68">
        <v>10405.630000000001</v>
      </c>
      <c r="AC407" s="68"/>
      <c r="AD407" s="68"/>
      <c r="AE407" s="68">
        <v>10405.630000000001</v>
      </c>
      <c r="AF407" s="68"/>
      <c r="AG407" s="68"/>
      <c r="AH407" s="27"/>
      <c r="AI407" s="27"/>
    </row>
    <row r="408" spans="1:35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</row>
    <row r="409" spans="1:35" x14ac:dyDescent="0.25">
      <c r="A409" s="67" t="s">
        <v>361</v>
      </c>
      <c r="B409" s="67"/>
      <c r="C409" s="67"/>
      <c r="D409" s="67" t="s">
        <v>362</v>
      </c>
      <c r="E409" s="67"/>
      <c r="F409" s="67"/>
      <c r="G409" s="67"/>
      <c r="H409" s="67"/>
      <c r="I409" s="27"/>
      <c r="J409" s="68">
        <v>8815.74</v>
      </c>
      <c r="K409" s="68"/>
      <c r="L409" s="68"/>
      <c r="M409" s="68">
        <v>10113.74</v>
      </c>
      <c r="N409" s="68"/>
      <c r="O409" s="68"/>
      <c r="P409" s="27"/>
      <c r="Q409" s="27"/>
      <c r="S409" s="67" t="s">
        <v>277</v>
      </c>
      <c r="T409" s="67"/>
      <c r="U409" s="67"/>
      <c r="V409" s="67" t="s">
        <v>278</v>
      </c>
      <c r="W409" s="67"/>
      <c r="X409" s="67"/>
      <c r="Y409" s="67"/>
      <c r="Z409" s="67"/>
      <c r="AA409" s="27"/>
      <c r="AB409" s="68">
        <v>95.83</v>
      </c>
      <c r="AC409" s="68"/>
      <c r="AD409" s="68"/>
      <c r="AE409" s="68">
        <v>95.83</v>
      </c>
      <c r="AF409" s="68"/>
      <c r="AG409" s="68"/>
      <c r="AH409" s="27"/>
      <c r="AI409" s="27"/>
    </row>
    <row r="410" spans="1:35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</row>
    <row r="411" spans="1:35" x14ac:dyDescent="0.25">
      <c r="A411" s="67" t="s">
        <v>363</v>
      </c>
      <c r="B411" s="67"/>
      <c r="C411" s="67"/>
      <c r="D411" s="67" t="s">
        <v>364</v>
      </c>
      <c r="E411" s="67"/>
      <c r="F411" s="67"/>
      <c r="G411" s="67"/>
      <c r="H411" s="67"/>
      <c r="I411" s="27"/>
      <c r="J411" s="68">
        <v>181016.78</v>
      </c>
      <c r="K411" s="68"/>
      <c r="L411" s="68"/>
      <c r="M411" s="68">
        <v>182066.78</v>
      </c>
      <c r="N411" s="68"/>
      <c r="O411" s="68"/>
      <c r="P411" s="27"/>
      <c r="Q411" s="27"/>
      <c r="S411" s="67" t="s">
        <v>280</v>
      </c>
      <c r="T411" s="67"/>
      <c r="U411" s="67"/>
      <c r="V411" s="67" t="s">
        <v>281</v>
      </c>
      <c r="W411" s="67"/>
      <c r="X411" s="67"/>
      <c r="Y411" s="67"/>
      <c r="Z411" s="67"/>
      <c r="AA411" s="27"/>
      <c r="AB411" s="68">
        <v>2307.4</v>
      </c>
      <c r="AC411" s="68"/>
      <c r="AD411" s="68"/>
      <c r="AE411" s="68">
        <v>2305.83</v>
      </c>
      <c r="AF411" s="68"/>
      <c r="AG411" s="68"/>
      <c r="AH411" s="27"/>
      <c r="AI411" s="27"/>
    </row>
    <row r="412" spans="1:35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</row>
    <row r="413" spans="1:35" x14ac:dyDescent="0.25">
      <c r="A413" s="67" t="s">
        <v>365</v>
      </c>
      <c r="B413" s="67"/>
      <c r="C413" s="67"/>
      <c r="D413" s="67" t="s">
        <v>366</v>
      </c>
      <c r="E413" s="67"/>
      <c r="F413" s="67"/>
      <c r="G413" s="67"/>
      <c r="H413" s="67"/>
      <c r="I413" s="27"/>
      <c r="J413" s="68">
        <v>14559.15</v>
      </c>
      <c r="K413" s="68"/>
      <c r="L413" s="68"/>
      <c r="M413" s="68">
        <v>14559.15</v>
      </c>
      <c r="N413" s="68"/>
      <c r="O413" s="68"/>
      <c r="P413" s="27"/>
      <c r="Q413" s="27"/>
      <c r="S413" s="67" t="s">
        <v>282</v>
      </c>
      <c r="T413" s="67"/>
      <c r="U413" s="67"/>
      <c r="V413" s="67" t="s">
        <v>283</v>
      </c>
      <c r="W413" s="67"/>
      <c r="X413" s="67"/>
      <c r="Y413" s="67"/>
      <c r="Z413" s="67"/>
      <c r="AA413" s="27"/>
      <c r="AB413" s="68">
        <v>2376.4</v>
      </c>
      <c r="AC413" s="68"/>
      <c r="AD413" s="68"/>
      <c r="AE413" s="68">
        <v>2570</v>
      </c>
      <c r="AF413" s="68"/>
      <c r="AG413" s="68"/>
      <c r="AH413" s="27"/>
      <c r="AI413" s="27"/>
    </row>
    <row r="414" spans="1:35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</row>
    <row r="415" spans="1:35" x14ac:dyDescent="0.25">
      <c r="A415" s="67" t="s">
        <v>367</v>
      </c>
      <c r="B415" s="67"/>
      <c r="C415" s="67"/>
      <c r="D415" s="67" t="s">
        <v>368</v>
      </c>
      <c r="E415" s="67"/>
      <c r="F415" s="67"/>
      <c r="G415" s="67"/>
      <c r="H415" s="67"/>
      <c r="I415" s="27"/>
      <c r="J415" s="68">
        <v>9181.5</v>
      </c>
      <c r="K415" s="68"/>
      <c r="L415" s="68"/>
      <c r="M415" s="68">
        <v>9181.5</v>
      </c>
      <c r="N415" s="68"/>
      <c r="O415" s="68"/>
      <c r="P415" s="27"/>
      <c r="Q415" s="27"/>
      <c r="S415" s="67" t="s">
        <v>284</v>
      </c>
      <c r="T415" s="67"/>
      <c r="U415" s="67"/>
      <c r="V415" s="67" t="s">
        <v>285</v>
      </c>
      <c r="W415" s="67"/>
      <c r="X415" s="67"/>
      <c r="Y415" s="67"/>
      <c r="Z415" s="67"/>
      <c r="AA415" s="27"/>
      <c r="AB415" s="68">
        <v>9731.86</v>
      </c>
      <c r="AC415" s="68"/>
      <c r="AD415" s="68"/>
      <c r="AE415" s="68">
        <v>10971.86</v>
      </c>
      <c r="AF415" s="68"/>
      <c r="AG415" s="68"/>
      <c r="AH415" s="27"/>
      <c r="AI415" s="27"/>
    </row>
    <row r="416" spans="1:35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</row>
    <row r="417" spans="1:35" x14ac:dyDescent="0.25">
      <c r="A417" s="67" t="s">
        <v>369</v>
      </c>
      <c r="B417" s="67"/>
      <c r="C417" s="67"/>
      <c r="D417" s="67" t="s">
        <v>370</v>
      </c>
      <c r="E417" s="67"/>
      <c r="F417" s="67"/>
      <c r="G417" s="67"/>
      <c r="H417" s="67"/>
      <c r="I417" s="27"/>
      <c r="J417" s="68">
        <v>1300851</v>
      </c>
      <c r="K417" s="68"/>
      <c r="L417" s="68"/>
      <c r="M417" s="68">
        <v>1300851</v>
      </c>
      <c r="N417" s="68"/>
      <c r="O417" s="68"/>
      <c r="P417" s="27"/>
      <c r="Q417" s="27"/>
      <c r="S417" s="67" t="s">
        <v>286</v>
      </c>
      <c r="T417" s="67"/>
      <c r="U417" s="67"/>
      <c r="V417" s="67" t="s">
        <v>287</v>
      </c>
      <c r="W417" s="67"/>
      <c r="X417" s="67"/>
      <c r="Y417" s="67"/>
      <c r="Z417" s="67"/>
      <c r="AA417" s="27"/>
      <c r="AB417" s="68">
        <v>144.85</v>
      </c>
      <c r="AC417" s="68"/>
      <c r="AD417" s="68"/>
      <c r="AE417" s="68">
        <v>144.85</v>
      </c>
      <c r="AF417" s="68"/>
      <c r="AG417" s="68"/>
      <c r="AH417" s="27"/>
      <c r="AI417" s="27"/>
    </row>
    <row r="418" spans="1:35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</row>
    <row r="419" spans="1:35" x14ac:dyDescent="0.25">
      <c r="A419" s="67" t="s">
        <v>371</v>
      </c>
      <c r="B419" s="67"/>
      <c r="C419" s="67"/>
      <c r="D419" s="67" t="s">
        <v>372</v>
      </c>
      <c r="E419" s="67"/>
      <c r="F419" s="67"/>
      <c r="G419" s="67"/>
      <c r="H419" s="67"/>
      <c r="I419" s="27"/>
      <c r="J419" s="68">
        <v>137532.53</v>
      </c>
      <c r="K419" s="68"/>
      <c r="L419" s="68"/>
      <c r="M419" s="68">
        <v>137532.53</v>
      </c>
      <c r="N419" s="68"/>
      <c r="O419" s="68"/>
      <c r="P419" s="27"/>
      <c r="Q419" s="27"/>
      <c r="S419" s="67" t="s">
        <v>288</v>
      </c>
      <c r="T419" s="67"/>
      <c r="U419" s="67"/>
      <c r="V419" s="67" t="s">
        <v>289</v>
      </c>
      <c r="W419" s="67"/>
      <c r="X419" s="67"/>
      <c r="Y419" s="67"/>
      <c r="Z419" s="67"/>
      <c r="AA419" s="27"/>
      <c r="AB419" s="68">
        <v>8</v>
      </c>
      <c r="AC419" s="68"/>
      <c r="AD419" s="68"/>
      <c r="AE419" s="68">
        <v>0</v>
      </c>
      <c r="AF419" s="68"/>
      <c r="AG419" s="68"/>
      <c r="AH419" s="27"/>
      <c r="AI419" s="27"/>
    </row>
    <row r="420" spans="1:35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</row>
    <row r="421" spans="1:35" x14ac:dyDescent="0.25">
      <c r="A421" s="67" t="s">
        <v>373</v>
      </c>
      <c r="B421" s="67"/>
      <c r="C421" s="67"/>
      <c r="D421" s="67" t="s">
        <v>374</v>
      </c>
      <c r="E421" s="67"/>
      <c r="F421" s="67"/>
      <c r="G421" s="67"/>
      <c r="H421" s="67"/>
      <c r="I421" s="27"/>
      <c r="J421" s="68">
        <v>57766</v>
      </c>
      <c r="K421" s="68"/>
      <c r="L421" s="68"/>
      <c r="M421" s="68">
        <v>57766</v>
      </c>
      <c r="N421" s="68"/>
      <c r="O421" s="68"/>
      <c r="P421" s="27"/>
      <c r="Q421" s="27"/>
      <c r="S421" s="67" t="s">
        <v>290</v>
      </c>
      <c r="T421" s="67"/>
      <c r="U421" s="67"/>
      <c r="V421" s="67" t="s">
        <v>291</v>
      </c>
      <c r="W421" s="67"/>
      <c r="X421" s="67"/>
      <c r="Y421" s="67"/>
      <c r="Z421" s="67"/>
      <c r="AA421" s="27"/>
      <c r="AB421" s="68">
        <v>9.6</v>
      </c>
      <c r="AC421" s="68"/>
      <c r="AD421" s="68"/>
      <c r="AE421" s="68">
        <v>9.6</v>
      </c>
      <c r="AF421" s="68"/>
      <c r="AG421" s="68"/>
      <c r="AH421" s="27"/>
      <c r="AI421" s="27"/>
    </row>
    <row r="422" spans="1:35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</row>
    <row r="423" spans="1:35" x14ac:dyDescent="0.25">
      <c r="A423" s="67" t="s">
        <v>375</v>
      </c>
      <c r="B423" s="67"/>
      <c r="C423" s="67"/>
      <c r="D423" s="67" t="s">
        <v>376</v>
      </c>
      <c r="E423" s="67"/>
      <c r="F423" s="67"/>
      <c r="G423" s="67"/>
      <c r="H423" s="67"/>
      <c r="I423" s="27"/>
      <c r="J423" s="68">
        <v>52475</v>
      </c>
      <c r="K423" s="68"/>
      <c r="L423" s="68"/>
      <c r="M423" s="68">
        <v>52475</v>
      </c>
      <c r="N423" s="68"/>
      <c r="O423" s="68"/>
      <c r="P423" s="27"/>
      <c r="Q423" s="27"/>
      <c r="S423" s="67" t="s">
        <v>292</v>
      </c>
      <c r="T423" s="67"/>
      <c r="U423" s="67"/>
      <c r="V423" s="67" t="s">
        <v>293</v>
      </c>
      <c r="W423" s="67"/>
      <c r="X423" s="67"/>
      <c r="Y423" s="67"/>
      <c r="Z423" s="67"/>
      <c r="AA423" s="27"/>
      <c r="AB423" s="68">
        <v>55</v>
      </c>
      <c r="AC423" s="68"/>
      <c r="AD423" s="68"/>
      <c r="AE423" s="68">
        <v>60</v>
      </c>
      <c r="AF423" s="68"/>
      <c r="AG423" s="68"/>
      <c r="AH423" s="27"/>
      <c r="AI423" s="27"/>
    </row>
    <row r="424" spans="1:35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</row>
    <row r="425" spans="1:35" x14ac:dyDescent="0.25">
      <c r="A425" s="67" t="s">
        <v>377</v>
      </c>
      <c r="B425" s="67"/>
      <c r="C425" s="67"/>
      <c r="D425" s="67" t="s">
        <v>378</v>
      </c>
      <c r="E425" s="67"/>
      <c r="F425" s="67"/>
      <c r="G425" s="67"/>
      <c r="H425" s="67"/>
      <c r="I425" s="27"/>
      <c r="J425" s="68">
        <v>9231</v>
      </c>
      <c r="K425" s="68"/>
      <c r="L425" s="68"/>
      <c r="M425" s="68">
        <v>9231</v>
      </c>
      <c r="N425" s="68"/>
      <c r="O425" s="68"/>
      <c r="P425" s="27"/>
      <c r="Q425" s="27"/>
      <c r="S425" s="67" t="s">
        <v>294</v>
      </c>
      <c r="T425" s="67"/>
      <c r="U425" s="67"/>
      <c r="V425" s="67" t="s">
        <v>295</v>
      </c>
      <c r="W425" s="67"/>
      <c r="X425" s="67"/>
      <c r="Y425" s="67"/>
      <c r="Z425" s="67"/>
      <c r="AA425" s="27"/>
      <c r="AB425" s="68">
        <v>30</v>
      </c>
      <c r="AC425" s="68"/>
      <c r="AD425" s="68"/>
      <c r="AE425" s="68">
        <v>20</v>
      </c>
      <c r="AF425" s="68"/>
      <c r="AG425" s="68"/>
      <c r="AH425" s="27"/>
      <c r="AI425" s="27"/>
    </row>
    <row r="426" spans="1:35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</row>
    <row r="427" spans="1:35" x14ac:dyDescent="0.25">
      <c r="A427" s="67" t="s">
        <v>379</v>
      </c>
      <c r="B427" s="67"/>
      <c r="C427" s="67"/>
      <c r="D427" s="67" t="s">
        <v>380</v>
      </c>
      <c r="E427" s="67"/>
      <c r="F427" s="67"/>
      <c r="G427" s="67"/>
      <c r="H427" s="67"/>
      <c r="I427" s="27"/>
      <c r="J427" s="68">
        <v>19188</v>
      </c>
      <c r="K427" s="68"/>
      <c r="L427" s="68"/>
      <c r="M427" s="68">
        <v>19188</v>
      </c>
      <c r="N427" s="68"/>
      <c r="O427" s="68"/>
      <c r="P427" s="27"/>
      <c r="Q427" s="27"/>
      <c r="S427" s="67" t="s">
        <v>296</v>
      </c>
      <c r="T427" s="67"/>
      <c r="U427" s="67"/>
      <c r="V427" s="67" t="s">
        <v>297</v>
      </c>
      <c r="W427" s="67"/>
      <c r="X427" s="67"/>
      <c r="Y427" s="67"/>
      <c r="Z427" s="67"/>
      <c r="AA427" s="27"/>
      <c r="AB427" s="68">
        <v>6299.63</v>
      </c>
      <c r="AC427" s="68"/>
      <c r="AD427" s="68"/>
      <c r="AE427" s="68">
        <v>6561.63</v>
      </c>
      <c r="AF427" s="68"/>
      <c r="AG427" s="68"/>
      <c r="AH427" s="27"/>
      <c r="AI427" s="27"/>
    </row>
    <row r="428" spans="1:35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</row>
    <row r="429" spans="1:35" x14ac:dyDescent="0.25">
      <c r="A429" s="67" t="s">
        <v>381</v>
      </c>
      <c r="B429" s="67"/>
      <c r="C429" s="67"/>
      <c r="D429" s="67" t="s">
        <v>382</v>
      </c>
      <c r="E429" s="67"/>
      <c r="F429" s="67"/>
      <c r="G429" s="67"/>
      <c r="H429" s="67"/>
      <c r="I429" s="27"/>
      <c r="J429" s="68">
        <v>3492</v>
      </c>
      <c r="K429" s="68"/>
      <c r="L429" s="68"/>
      <c r="M429" s="68">
        <v>3492</v>
      </c>
      <c r="N429" s="68"/>
      <c r="O429" s="68"/>
      <c r="P429" s="27"/>
      <c r="Q429" s="27"/>
      <c r="S429" s="67" t="s">
        <v>298</v>
      </c>
      <c r="T429" s="67"/>
      <c r="U429" s="67"/>
      <c r="V429" s="67" t="s">
        <v>299</v>
      </c>
      <c r="W429" s="67"/>
      <c r="X429" s="67"/>
      <c r="Y429" s="67"/>
      <c r="Z429" s="67"/>
      <c r="AA429" s="27"/>
      <c r="AB429" s="68">
        <v>14744.41</v>
      </c>
      <c r="AC429" s="68"/>
      <c r="AD429" s="68"/>
      <c r="AE429" s="68">
        <v>15327.41</v>
      </c>
      <c r="AF429" s="68"/>
      <c r="AG429" s="68"/>
      <c r="AH429" s="27"/>
      <c r="AI429" s="27"/>
    </row>
    <row r="430" spans="1:35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</row>
    <row r="431" spans="1:35" x14ac:dyDescent="0.25">
      <c r="A431" s="67" t="s">
        <v>383</v>
      </c>
      <c r="B431" s="67"/>
      <c r="C431" s="67"/>
      <c r="D431" s="67" t="s">
        <v>384</v>
      </c>
      <c r="E431" s="67"/>
      <c r="F431" s="67"/>
      <c r="G431" s="67"/>
      <c r="H431" s="67"/>
      <c r="I431" s="27"/>
      <c r="J431" s="68">
        <v>716</v>
      </c>
      <c r="K431" s="68"/>
      <c r="L431" s="68"/>
      <c r="M431" s="68">
        <v>716</v>
      </c>
      <c r="N431" s="68"/>
      <c r="O431" s="68"/>
      <c r="P431" s="27"/>
      <c r="Q431" s="27"/>
      <c r="S431" s="67" t="s">
        <v>300</v>
      </c>
      <c r="T431" s="67"/>
      <c r="U431" s="67"/>
      <c r="V431" s="67" t="s">
        <v>301</v>
      </c>
      <c r="W431" s="67"/>
      <c r="X431" s="67"/>
      <c r="Y431" s="67"/>
      <c r="Z431" s="67"/>
      <c r="AA431" s="27"/>
      <c r="AB431" s="68">
        <v>24941.73</v>
      </c>
      <c r="AC431" s="68"/>
      <c r="AD431" s="68"/>
      <c r="AE431" s="68">
        <v>28271.93</v>
      </c>
      <c r="AF431" s="68"/>
      <c r="AG431" s="68"/>
      <c r="AH431" s="27"/>
      <c r="AI431" s="27"/>
    </row>
    <row r="432" spans="1:35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</row>
    <row r="433" spans="1:35" x14ac:dyDescent="0.25">
      <c r="A433" s="67" t="s">
        <v>385</v>
      </c>
      <c r="B433" s="67"/>
      <c r="C433" s="67"/>
      <c r="D433" s="67" t="s">
        <v>386</v>
      </c>
      <c r="E433" s="67"/>
      <c r="F433" s="67"/>
      <c r="G433" s="67"/>
      <c r="H433" s="67"/>
      <c r="I433" s="27"/>
      <c r="J433" s="68">
        <v>752</v>
      </c>
      <c r="K433" s="68"/>
      <c r="L433" s="68"/>
      <c r="M433" s="68">
        <v>752</v>
      </c>
      <c r="N433" s="68"/>
      <c r="O433" s="68"/>
      <c r="P433" s="27"/>
      <c r="Q433" s="27"/>
      <c r="S433" s="67" t="s">
        <v>302</v>
      </c>
      <c r="T433" s="67"/>
      <c r="U433" s="67"/>
      <c r="V433" s="67" t="s">
        <v>303</v>
      </c>
      <c r="W433" s="67"/>
      <c r="X433" s="67"/>
      <c r="Y433" s="67"/>
      <c r="Z433" s="67"/>
      <c r="AA433" s="27"/>
      <c r="AB433" s="68">
        <v>270</v>
      </c>
      <c r="AC433" s="68"/>
      <c r="AD433" s="68"/>
      <c r="AE433" s="68">
        <v>346.5</v>
      </c>
      <c r="AF433" s="68"/>
      <c r="AG433" s="68"/>
      <c r="AH433" s="27"/>
      <c r="AI433" s="27"/>
    </row>
    <row r="434" spans="1:35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</row>
    <row r="435" spans="1:35" x14ac:dyDescent="0.25">
      <c r="A435" s="67" t="s">
        <v>387</v>
      </c>
      <c r="B435" s="67"/>
      <c r="C435" s="67"/>
      <c r="D435" s="67" t="s">
        <v>388</v>
      </c>
      <c r="E435" s="67"/>
      <c r="F435" s="67"/>
      <c r="G435" s="67"/>
      <c r="H435" s="67"/>
      <c r="I435" s="27"/>
      <c r="J435" s="68">
        <v>448</v>
      </c>
      <c r="K435" s="68"/>
      <c r="L435" s="68"/>
      <c r="M435" s="68">
        <v>448</v>
      </c>
      <c r="N435" s="68"/>
      <c r="O435" s="68"/>
      <c r="P435" s="27"/>
      <c r="Q435" s="27"/>
      <c r="S435" s="67" t="s">
        <v>304</v>
      </c>
      <c r="T435" s="67"/>
      <c r="U435" s="67"/>
      <c r="V435" s="67" t="s">
        <v>977</v>
      </c>
      <c r="W435" s="67"/>
      <c r="X435" s="67"/>
      <c r="Y435" s="67"/>
      <c r="Z435" s="67"/>
      <c r="AA435" s="27"/>
      <c r="AB435" s="68">
        <v>1431</v>
      </c>
      <c r="AC435" s="68"/>
      <c r="AD435" s="68"/>
      <c r="AE435" s="68">
        <v>0</v>
      </c>
      <c r="AF435" s="68"/>
      <c r="AG435" s="68"/>
      <c r="AH435" s="27"/>
      <c r="AI435" s="27"/>
    </row>
    <row r="436" spans="1:35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</row>
    <row r="437" spans="1:35" x14ac:dyDescent="0.25">
      <c r="A437" s="67" t="s">
        <v>389</v>
      </c>
      <c r="B437" s="67"/>
      <c r="C437" s="67"/>
      <c r="D437" s="67" t="s">
        <v>390</v>
      </c>
      <c r="E437" s="67"/>
      <c r="F437" s="67"/>
      <c r="G437" s="67"/>
      <c r="H437" s="67"/>
      <c r="I437" s="27"/>
      <c r="J437" s="68">
        <v>1785</v>
      </c>
      <c r="K437" s="68"/>
      <c r="L437" s="68"/>
      <c r="M437" s="68">
        <v>1785</v>
      </c>
      <c r="N437" s="68"/>
      <c r="O437" s="68"/>
      <c r="P437" s="27"/>
      <c r="Q437" s="27"/>
      <c r="S437" s="67" t="s">
        <v>306</v>
      </c>
      <c r="T437" s="67"/>
      <c r="U437" s="67"/>
      <c r="V437" s="67" t="s">
        <v>307</v>
      </c>
      <c r="W437" s="67"/>
      <c r="X437" s="67"/>
      <c r="Y437" s="67"/>
      <c r="Z437" s="67"/>
      <c r="AA437" s="27"/>
      <c r="AB437" s="68">
        <v>108502.26000000001</v>
      </c>
      <c r="AC437" s="68"/>
      <c r="AD437" s="68"/>
      <c r="AE437" s="68">
        <v>90176.22</v>
      </c>
      <c r="AF437" s="68"/>
      <c r="AG437" s="68"/>
      <c r="AH437" s="27"/>
      <c r="AI437" s="27"/>
    </row>
    <row r="438" spans="1:35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</row>
    <row r="439" spans="1:35" x14ac:dyDescent="0.25">
      <c r="A439" s="67" t="s">
        <v>391</v>
      </c>
      <c r="B439" s="67"/>
      <c r="C439" s="67"/>
      <c r="D439" s="67" t="s">
        <v>392</v>
      </c>
      <c r="E439" s="67"/>
      <c r="F439" s="67"/>
      <c r="G439" s="67"/>
      <c r="H439" s="67"/>
      <c r="I439" s="27"/>
      <c r="J439" s="68">
        <v>1021</v>
      </c>
      <c r="K439" s="68"/>
      <c r="L439" s="68"/>
      <c r="M439" s="68">
        <v>1021</v>
      </c>
      <c r="N439" s="68"/>
      <c r="O439" s="68"/>
      <c r="P439" s="27"/>
      <c r="Q439" s="27"/>
      <c r="S439" s="67" t="s">
        <v>308</v>
      </c>
      <c r="T439" s="67"/>
      <c r="U439" s="67"/>
      <c r="V439" s="67" t="s">
        <v>309</v>
      </c>
      <c r="W439" s="67"/>
      <c r="X439" s="67"/>
      <c r="Y439" s="67"/>
      <c r="Z439" s="67"/>
      <c r="AA439" s="27"/>
      <c r="AB439" s="68">
        <v>751.11</v>
      </c>
      <c r="AC439" s="68"/>
      <c r="AD439" s="68"/>
      <c r="AE439" s="68">
        <v>751.11</v>
      </c>
      <c r="AF439" s="68"/>
      <c r="AG439" s="68"/>
      <c r="AH439" s="27"/>
      <c r="AI439" s="27"/>
    </row>
    <row r="440" spans="1:35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</row>
    <row r="441" spans="1:35" x14ac:dyDescent="0.25">
      <c r="A441" s="67" t="s">
        <v>393</v>
      </c>
      <c r="B441" s="67"/>
      <c r="C441" s="67"/>
      <c r="D441" s="67" t="s">
        <v>394</v>
      </c>
      <c r="E441" s="67"/>
      <c r="F441" s="67"/>
      <c r="G441" s="67"/>
      <c r="H441" s="67"/>
      <c r="I441" s="27"/>
      <c r="J441" s="68">
        <v>2052</v>
      </c>
      <c r="K441" s="68"/>
      <c r="L441" s="68"/>
      <c r="M441" s="68">
        <v>2052</v>
      </c>
      <c r="N441" s="68"/>
      <c r="O441" s="68"/>
      <c r="P441" s="27"/>
      <c r="Q441" s="27"/>
      <c r="S441" s="67" t="s">
        <v>310</v>
      </c>
      <c r="T441" s="67"/>
      <c r="U441" s="67"/>
      <c r="V441" s="67" t="s">
        <v>978</v>
      </c>
      <c r="W441" s="67"/>
      <c r="X441" s="67"/>
      <c r="Y441" s="67"/>
      <c r="Z441" s="67"/>
      <c r="AA441" s="27"/>
      <c r="AB441" s="68">
        <v>379.25</v>
      </c>
      <c r="AC441" s="68"/>
      <c r="AD441" s="68"/>
      <c r="AE441" s="68">
        <v>379.25</v>
      </c>
      <c r="AF441" s="68"/>
      <c r="AG441" s="68"/>
      <c r="AH441" s="27"/>
      <c r="AI441" s="27"/>
    </row>
    <row r="442" spans="1:35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</row>
    <row r="443" spans="1:35" x14ac:dyDescent="0.25">
      <c r="A443" s="67" t="s">
        <v>395</v>
      </c>
      <c r="B443" s="67"/>
      <c r="C443" s="67"/>
      <c r="D443" s="67" t="s">
        <v>396</v>
      </c>
      <c r="E443" s="67"/>
      <c r="F443" s="67"/>
      <c r="G443" s="67"/>
      <c r="H443" s="67"/>
      <c r="I443" s="27"/>
      <c r="J443" s="68">
        <v>2052</v>
      </c>
      <c r="K443" s="68"/>
      <c r="L443" s="68"/>
      <c r="M443" s="68">
        <v>2052</v>
      </c>
      <c r="N443" s="68"/>
      <c r="O443" s="68"/>
      <c r="P443" s="27"/>
      <c r="Q443" s="27"/>
      <c r="S443" s="67" t="s">
        <v>312</v>
      </c>
      <c r="T443" s="67"/>
      <c r="U443" s="67"/>
      <c r="V443" s="67" t="s">
        <v>313</v>
      </c>
      <c r="W443" s="67"/>
      <c r="X443" s="67"/>
      <c r="Y443" s="67"/>
      <c r="Z443" s="67"/>
      <c r="AA443" s="27"/>
      <c r="AB443" s="68">
        <v>1</v>
      </c>
      <c r="AC443" s="68"/>
      <c r="AD443" s="68"/>
      <c r="AE443" s="68">
        <v>0</v>
      </c>
      <c r="AF443" s="68"/>
      <c r="AG443" s="68"/>
      <c r="AH443" s="27"/>
      <c r="AI443" s="27"/>
    </row>
    <row r="444" spans="1:35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</row>
    <row r="445" spans="1:35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</row>
    <row r="446" spans="1:35" x14ac:dyDescent="0.25">
      <c r="A446" s="29" t="s">
        <v>157</v>
      </c>
      <c r="B446" s="27"/>
      <c r="C446" s="27"/>
      <c r="D446" s="27"/>
      <c r="E446" s="73" t="s">
        <v>158</v>
      </c>
      <c r="F446" s="73"/>
      <c r="G446" s="27"/>
      <c r="H446" s="27"/>
      <c r="I446" s="73" t="s">
        <v>159</v>
      </c>
      <c r="J446" s="73"/>
      <c r="K446" s="27"/>
      <c r="L446" s="73" t="s">
        <v>160</v>
      </c>
      <c r="M446" s="73"/>
      <c r="N446" s="73"/>
      <c r="O446" s="74">
        <v>45775</v>
      </c>
      <c r="P446" s="74"/>
      <c r="Q446" s="27"/>
      <c r="S446" s="29" t="s">
        <v>157</v>
      </c>
      <c r="T446" s="27"/>
      <c r="U446" s="27"/>
      <c r="V446" s="27"/>
      <c r="W446" s="73" t="s">
        <v>158</v>
      </c>
      <c r="X446" s="73"/>
      <c r="Y446" s="27"/>
      <c r="Z446" s="27"/>
      <c r="AA446" s="73" t="s">
        <v>159</v>
      </c>
      <c r="AB446" s="73"/>
      <c r="AC446" s="27"/>
      <c r="AD446" s="73" t="s">
        <v>160</v>
      </c>
      <c r="AE446" s="73"/>
      <c r="AF446" s="73"/>
      <c r="AG446" s="74">
        <v>45775</v>
      </c>
      <c r="AH446" s="74"/>
      <c r="AI446" s="27"/>
    </row>
    <row r="447" spans="1:35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</row>
    <row r="448" spans="1:35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75">
        <v>0.62443287037037032</v>
      </c>
      <c r="P448" s="75"/>
      <c r="Q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75">
        <v>0.63362268518518516</v>
      </c>
      <c r="AH448" s="75"/>
      <c r="AI448" s="27"/>
    </row>
    <row r="449" spans="1:35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</row>
    <row r="450" spans="1:35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</row>
    <row r="451" spans="1:35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</row>
    <row r="452" spans="1:35" x14ac:dyDescent="0.25">
      <c r="A452" s="27"/>
      <c r="B452" s="27"/>
      <c r="C452" s="27"/>
      <c r="D452" s="69" t="s">
        <v>161</v>
      </c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27"/>
      <c r="Q452" s="27"/>
      <c r="S452" s="27"/>
      <c r="T452" s="27"/>
      <c r="U452" s="27"/>
      <c r="V452" s="69" t="s">
        <v>161</v>
      </c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27"/>
      <c r="AI452" s="27"/>
    </row>
    <row r="453" spans="1:35" x14ac:dyDescent="0.25">
      <c r="A453" s="27"/>
      <c r="B453" s="27"/>
      <c r="C453" s="27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4" t="s">
        <v>162</v>
      </c>
      <c r="Q453" s="64"/>
      <c r="S453" s="27"/>
      <c r="T453" s="27"/>
      <c r="U453" s="27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4" t="s">
        <v>162</v>
      </c>
      <c r="AI453" s="64"/>
    </row>
    <row r="454" spans="1:35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64"/>
      <c r="Q454" s="64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64"/>
      <c r="AI454" s="64"/>
    </row>
    <row r="455" spans="1:35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</row>
    <row r="456" spans="1:35" x14ac:dyDescent="0.25">
      <c r="A456" s="27"/>
      <c r="B456" s="27"/>
      <c r="C456" s="27"/>
      <c r="D456" s="27"/>
      <c r="E456" s="70" t="s">
        <v>93</v>
      </c>
      <c r="F456" s="70"/>
      <c r="G456" s="70"/>
      <c r="H456" s="70"/>
      <c r="I456" s="70"/>
      <c r="J456" s="70"/>
      <c r="K456" s="27"/>
      <c r="L456" s="27"/>
      <c r="M456" s="27"/>
      <c r="N456" s="27"/>
      <c r="O456" s="27"/>
      <c r="P456" s="27"/>
      <c r="Q456" s="27"/>
      <c r="S456" s="27"/>
      <c r="T456" s="27"/>
      <c r="U456" s="27"/>
      <c r="V456" s="27"/>
      <c r="W456" s="70" t="s">
        <v>93</v>
      </c>
      <c r="X456" s="70"/>
      <c r="Y456" s="70"/>
      <c r="Z456" s="70"/>
      <c r="AA456" s="70"/>
      <c r="AB456" s="70"/>
      <c r="AC456" s="27"/>
      <c r="AD456" s="27"/>
      <c r="AE456" s="27"/>
      <c r="AF456" s="27"/>
      <c r="AG456" s="27"/>
      <c r="AH456" s="27"/>
      <c r="AI456" s="27"/>
    </row>
    <row r="457" spans="1:35" x14ac:dyDescent="0.25">
      <c r="A457" s="27"/>
      <c r="B457" s="27"/>
      <c r="C457" s="27"/>
      <c r="D457" s="27"/>
      <c r="E457" s="70"/>
      <c r="F457" s="70"/>
      <c r="G457" s="70"/>
      <c r="H457" s="70"/>
      <c r="I457" s="70"/>
      <c r="J457" s="70"/>
      <c r="K457" s="27"/>
      <c r="L457" s="27"/>
      <c r="M457" s="64" t="s">
        <v>397</v>
      </c>
      <c r="N457" s="64"/>
      <c r="O457" s="64"/>
      <c r="P457" s="27"/>
      <c r="Q457" s="27"/>
      <c r="S457" s="27"/>
      <c r="T457" s="27"/>
      <c r="U457" s="27"/>
      <c r="V457" s="27"/>
      <c r="W457" s="70"/>
      <c r="X457" s="70"/>
      <c r="Y457" s="70"/>
      <c r="Z457" s="70"/>
      <c r="AA457" s="70"/>
      <c r="AB457" s="70"/>
      <c r="AC457" s="27"/>
      <c r="AD457" s="27"/>
      <c r="AE457" s="64" t="s">
        <v>979</v>
      </c>
      <c r="AF457" s="64"/>
      <c r="AG457" s="64"/>
      <c r="AH457" s="27"/>
      <c r="AI457" s="27"/>
    </row>
    <row r="458" spans="1:35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64"/>
      <c r="N458" s="64"/>
      <c r="O458" s="64"/>
      <c r="P458" s="27"/>
      <c r="Q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64"/>
      <c r="AF458" s="64"/>
      <c r="AG458" s="64"/>
      <c r="AH458" s="27"/>
      <c r="AI458" s="27"/>
    </row>
    <row r="459" spans="1:35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</row>
    <row r="460" spans="1:35" ht="38.25" x14ac:dyDescent="0.25">
      <c r="A460" s="27"/>
      <c r="B460" s="27"/>
      <c r="C460" s="27"/>
      <c r="D460" s="27"/>
      <c r="E460" s="71" t="s">
        <v>95</v>
      </c>
      <c r="F460" s="71"/>
      <c r="G460" s="72">
        <v>44927</v>
      </c>
      <c r="H460" s="72"/>
      <c r="I460" s="28" t="s">
        <v>96</v>
      </c>
      <c r="J460" s="72">
        <v>45291</v>
      </c>
      <c r="K460" s="72"/>
      <c r="L460" s="27"/>
      <c r="M460" s="27"/>
      <c r="N460" s="27"/>
      <c r="O460" s="27"/>
      <c r="P460" s="27"/>
      <c r="Q460" s="27"/>
      <c r="S460" s="27"/>
      <c r="T460" s="27"/>
      <c r="U460" s="27"/>
      <c r="V460" s="27"/>
      <c r="W460" s="71" t="s">
        <v>95</v>
      </c>
      <c r="X460" s="71"/>
      <c r="Y460" s="72">
        <v>45292</v>
      </c>
      <c r="Z460" s="72"/>
      <c r="AA460" s="28" t="s">
        <v>96</v>
      </c>
      <c r="AB460" s="72">
        <v>45775</v>
      </c>
      <c r="AC460" s="72"/>
      <c r="AD460" s="27"/>
      <c r="AE460" s="27"/>
      <c r="AF460" s="27"/>
      <c r="AG460" s="27"/>
      <c r="AH460" s="27"/>
      <c r="AI460" s="27"/>
    </row>
    <row r="461" spans="1:35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</row>
    <row r="462" spans="1:35" x14ac:dyDescent="0.25">
      <c r="A462" s="27"/>
      <c r="B462" s="27"/>
      <c r="C462" s="27"/>
      <c r="D462" s="27"/>
      <c r="E462" s="64" t="s">
        <v>97</v>
      </c>
      <c r="F462" s="64"/>
      <c r="G462" s="27"/>
      <c r="H462" s="27"/>
      <c r="I462" s="27"/>
      <c r="J462" s="27"/>
      <c r="K462" s="64" t="s">
        <v>98</v>
      </c>
      <c r="L462" s="64"/>
      <c r="M462" s="27"/>
      <c r="N462" s="64" t="s">
        <v>99</v>
      </c>
      <c r="O462" s="64"/>
      <c r="P462" s="27"/>
      <c r="Q462" s="27"/>
      <c r="S462" s="27"/>
      <c r="T462" s="27"/>
      <c r="U462" s="27"/>
      <c r="V462" s="27"/>
      <c r="W462" s="64" t="s">
        <v>97</v>
      </c>
      <c r="X462" s="64"/>
      <c r="Y462" s="27"/>
      <c r="Z462" s="27"/>
      <c r="AA462" s="27"/>
      <c r="AB462" s="27"/>
      <c r="AC462" s="64" t="s">
        <v>98</v>
      </c>
      <c r="AD462" s="64"/>
      <c r="AE462" s="27"/>
      <c r="AF462" s="64" t="s">
        <v>99</v>
      </c>
      <c r="AG462" s="64"/>
      <c r="AH462" s="27"/>
      <c r="AI462" s="27"/>
    </row>
    <row r="463" spans="1:35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</row>
    <row r="464" spans="1:35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</row>
    <row r="465" spans="1:35" x14ac:dyDescent="0.25">
      <c r="A465" s="67" t="s">
        <v>398</v>
      </c>
      <c r="B465" s="67"/>
      <c r="C465" s="67"/>
      <c r="D465" s="67" t="s">
        <v>399</v>
      </c>
      <c r="E465" s="67"/>
      <c r="F465" s="67"/>
      <c r="G465" s="67"/>
      <c r="H465" s="67"/>
      <c r="I465" s="27"/>
      <c r="J465" s="68">
        <v>14858.26</v>
      </c>
      <c r="K465" s="68"/>
      <c r="L465" s="68"/>
      <c r="M465" s="68">
        <v>14858.26</v>
      </c>
      <c r="N465" s="68"/>
      <c r="O465" s="68"/>
      <c r="P465" s="27"/>
      <c r="Q465" s="27"/>
      <c r="S465" s="67" t="s">
        <v>314</v>
      </c>
      <c r="T465" s="67"/>
      <c r="U465" s="67"/>
      <c r="V465" s="67" t="s">
        <v>315</v>
      </c>
      <c r="W465" s="67"/>
      <c r="X465" s="67"/>
      <c r="Y465" s="67"/>
      <c r="Z465" s="67"/>
      <c r="AA465" s="27"/>
      <c r="AB465" s="68">
        <v>20297.8</v>
      </c>
      <c r="AC465" s="68"/>
      <c r="AD465" s="68"/>
      <c r="AE465" s="68">
        <v>22911.8</v>
      </c>
      <c r="AF465" s="68"/>
      <c r="AG465" s="68"/>
      <c r="AH465" s="27"/>
      <c r="AI465" s="27"/>
    </row>
    <row r="466" spans="1:35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</row>
    <row r="467" spans="1:35" x14ac:dyDescent="0.25">
      <c r="A467" s="67" t="s">
        <v>400</v>
      </c>
      <c r="B467" s="67"/>
      <c r="C467" s="67"/>
      <c r="D467" s="67" t="s">
        <v>401</v>
      </c>
      <c r="E467" s="67"/>
      <c r="F467" s="67"/>
      <c r="G467" s="67"/>
      <c r="H467" s="67"/>
      <c r="I467" s="27"/>
      <c r="J467" s="68">
        <v>57295.380000000005</v>
      </c>
      <c r="K467" s="68"/>
      <c r="L467" s="68"/>
      <c r="M467" s="68">
        <v>57295.380000000005</v>
      </c>
      <c r="N467" s="68"/>
      <c r="O467" s="68"/>
      <c r="P467" s="27"/>
      <c r="Q467" s="27"/>
      <c r="S467" s="67" t="s">
        <v>316</v>
      </c>
      <c r="T467" s="67"/>
      <c r="U467" s="67"/>
      <c r="V467" s="67" t="s">
        <v>317</v>
      </c>
      <c r="W467" s="67"/>
      <c r="X467" s="67"/>
      <c r="Y467" s="67"/>
      <c r="Z467" s="67"/>
      <c r="AA467" s="27"/>
      <c r="AB467" s="68">
        <v>200</v>
      </c>
      <c r="AC467" s="68"/>
      <c r="AD467" s="68"/>
      <c r="AE467" s="68">
        <v>175</v>
      </c>
      <c r="AF467" s="68"/>
      <c r="AG467" s="68"/>
      <c r="AH467" s="27"/>
      <c r="AI467" s="27"/>
    </row>
    <row r="468" spans="1:35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</row>
    <row r="469" spans="1:35" x14ac:dyDescent="0.25">
      <c r="A469" s="67" t="s">
        <v>402</v>
      </c>
      <c r="B469" s="67"/>
      <c r="C469" s="67"/>
      <c r="D469" s="67" t="s">
        <v>403</v>
      </c>
      <c r="E469" s="67"/>
      <c r="F469" s="67"/>
      <c r="G469" s="67"/>
      <c r="H469" s="67"/>
      <c r="I469" s="27"/>
      <c r="J469" s="68">
        <v>20734.22</v>
      </c>
      <c r="K469" s="68"/>
      <c r="L469" s="68"/>
      <c r="M469" s="68">
        <v>22302.670000000002</v>
      </c>
      <c r="N469" s="68"/>
      <c r="O469" s="68"/>
      <c r="P469" s="27"/>
      <c r="Q469" s="27"/>
      <c r="S469" s="67" t="s">
        <v>318</v>
      </c>
      <c r="T469" s="67"/>
      <c r="U469" s="67"/>
      <c r="V469" s="67" t="s">
        <v>319</v>
      </c>
      <c r="W469" s="67"/>
      <c r="X469" s="67"/>
      <c r="Y469" s="67"/>
      <c r="Z469" s="67"/>
      <c r="AA469" s="27"/>
      <c r="AB469" s="68">
        <v>210</v>
      </c>
      <c r="AC469" s="68"/>
      <c r="AD469" s="68"/>
      <c r="AE469" s="68">
        <v>210</v>
      </c>
      <c r="AF469" s="68"/>
      <c r="AG469" s="68"/>
      <c r="AH469" s="27"/>
      <c r="AI469" s="27"/>
    </row>
    <row r="470" spans="1:35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</row>
    <row r="471" spans="1:35" x14ac:dyDescent="0.25">
      <c r="A471" s="67" t="s">
        <v>404</v>
      </c>
      <c r="B471" s="67"/>
      <c r="C471" s="67"/>
      <c r="D471" s="67" t="s">
        <v>405</v>
      </c>
      <c r="E471" s="67"/>
      <c r="F471" s="67"/>
      <c r="G471" s="67"/>
      <c r="H471" s="67"/>
      <c r="I471" s="27"/>
      <c r="J471" s="68">
        <v>-94030.180000000008</v>
      </c>
      <c r="K471" s="68"/>
      <c r="L471" s="68"/>
      <c r="M471" s="68">
        <v>-100149.88</v>
      </c>
      <c r="N471" s="68"/>
      <c r="O471" s="68"/>
      <c r="P471" s="27"/>
      <c r="Q471" s="27"/>
      <c r="S471" s="67" t="s">
        <v>320</v>
      </c>
      <c r="T471" s="67"/>
      <c r="U471" s="67"/>
      <c r="V471" s="67" t="s">
        <v>321</v>
      </c>
      <c r="W471" s="67"/>
      <c r="X471" s="67"/>
      <c r="Y471" s="67"/>
      <c r="Z471" s="67"/>
      <c r="AA471" s="27"/>
      <c r="AB471" s="68">
        <v>1341.07</v>
      </c>
      <c r="AC471" s="68"/>
      <c r="AD471" s="68"/>
      <c r="AE471" s="68">
        <v>1341.07</v>
      </c>
      <c r="AF471" s="68"/>
      <c r="AG471" s="68"/>
      <c r="AH471" s="27"/>
      <c r="AI471" s="27"/>
    </row>
    <row r="472" spans="1:35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</row>
    <row r="473" spans="1:35" x14ac:dyDescent="0.25">
      <c r="A473" s="67" t="s">
        <v>406</v>
      </c>
      <c r="B473" s="67"/>
      <c r="C473" s="67"/>
      <c r="D473" s="67" t="s">
        <v>407</v>
      </c>
      <c r="E473" s="67"/>
      <c r="F473" s="67"/>
      <c r="G473" s="67"/>
      <c r="H473" s="67"/>
      <c r="I473" s="27"/>
      <c r="J473" s="68">
        <v>-85678.89</v>
      </c>
      <c r="K473" s="68"/>
      <c r="L473" s="68"/>
      <c r="M473" s="68">
        <v>-87771.07</v>
      </c>
      <c r="N473" s="68"/>
      <c r="O473" s="68"/>
      <c r="P473" s="27"/>
      <c r="Q473" s="27"/>
      <c r="S473" s="67" t="s">
        <v>322</v>
      </c>
      <c r="T473" s="67"/>
      <c r="U473" s="67"/>
      <c r="V473" s="67" t="s">
        <v>323</v>
      </c>
      <c r="W473" s="67"/>
      <c r="X473" s="67"/>
      <c r="Y473" s="67"/>
      <c r="Z473" s="67"/>
      <c r="AA473" s="27"/>
      <c r="AB473" s="68">
        <v>1133.69</v>
      </c>
      <c r="AC473" s="68"/>
      <c r="AD473" s="68"/>
      <c r="AE473" s="68">
        <v>1133.69</v>
      </c>
      <c r="AF473" s="68"/>
      <c r="AG473" s="68"/>
      <c r="AH473" s="27"/>
      <c r="AI473" s="27"/>
    </row>
    <row r="474" spans="1:35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</row>
    <row r="475" spans="1:35" x14ac:dyDescent="0.25">
      <c r="A475" s="67" t="s">
        <v>408</v>
      </c>
      <c r="B475" s="67"/>
      <c r="C475" s="67"/>
      <c r="D475" s="67" t="s">
        <v>409</v>
      </c>
      <c r="E475" s="67"/>
      <c r="F475" s="67"/>
      <c r="G475" s="67"/>
      <c r="H475" s="67"/>
      <c r="I475" s="27"/>
      <c r="J475" s="68">
        <v>-1243927.55</v>
      </c>
      <c r="K475" s="68"/>
      <c r="L475" s="68"/>
      <c r="M475" s="68">
        <v>-1294824.3400000001</v>
      </c>
      <c r="N475" s="68"/>
      <c r="O475" s="68"/>
      <c r="P475" s="27"/>
      <c r="Q475" s="27"/>
      <c r="S475" s="67" t="s">
        <v>324</v>
      </c>
      <c r="T475" s="67"/>
      <c r="U475" s="67"/>
      <c r="V475" s="67" t="s">
        <v>325</v>
      </c>
      <c r="W475" s="67"/>
      <c r="X475" s="67"/>
      <c r="Y475" s="67"/>
      <c r="Z475" s="67"/>
      <c r="AA475" s="27"/>
      <c r="AB475" s="68">
        <v>5144.2</v>
      </c>
      <c r="AC475" s="68"/>
      <c r="AD475" s="68"/>
      <c r="AE475" s="68">
        <v>5146.1000000000004</v>
      </c>
      <c r="AF475" s="68"/>
      <c r="AG475" s="68"/>
      <c r="AH475" s="27"/>
      <c r="AI475" s="27"/>
    </row>
    <row r="476" spans="1:35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</row>
    <row r="477" spans="1:35" x14ac:dyDescent="0.25">
      <c r="A477" s="67" t="s">
        <v>410</v>
      </c>
      <c r="B477" s="67"/>
      <c r="C477" s="67"/>
      <c r="D477" s="67" t="s">
        <v>411</v>
      </c>
      <c r="E477" s="67"/>
      <c r="F477" s="67"/>
      <c r="G477" s="67"/>
      <c r="H477" s="67"/>
      <c r="I477" s="27"/>
      <c r="J477" s="68">
        <v>-790245.19000000006</v>
      </c>
      <c r="K477" s="68"/>
      <c r="L477" s="68"/>
      <c r="M477" s="68">
        <v>-791798.26</v>
      </c>
      <c r="N477" s="68"/>
      <c r="O477" s="68"/>
      <c r="P477" s="27"/>
      <c r="Q477" s="27"/>
      <c r="S477" s="67" t="s">
        <v>326</v>
      </c>
      <c r="T477" s="67"/>
      <c r="U477" s="67"/>
      <c r="V477" s="67" t="s">
        <v>327</v>
      </c>
      <c r="W477" s="67"/>
      <c r="X477" s="67"/>
      <c r="Y477" s="67"/>
      <c r="Z477" s="67"/>
      <c r="AA477" s="27"/>
      <c r="AB477" s="68">
        <v>12007.29</v>
      </c>
      <c r="AC477" s="68"/>
      <c r="AD477" s="68"/>
      <c r="AE477" s="68">
        <v>12474.52</v>
      </c>
      <c r="AF477" s="68"/>
      <c r="AG477" s="68"/>
      <c r="AH477" s="27"/>
      <c r="AI477" s="27"/>
    </row>
    <row r="478" spans="1:35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</row>
    <row r="479" spans="1:35" x14ac:dyDescent="0.25">
      <c r="A479" s="67" t="s">
        <v>412</v>
      </c>
      <c r="B479" s="67"/>
      <c r="C479" s="67"/>
      <c r="D479" s="67" t="s">
        <v>413</v>
      </c>
      <c r="E479" s="67"/>
      <c r="F479" s="67"/>
      <c r="G479" s="67"/>
      <c r="H479" s="67"/>
      <c r="I479" s="27"/>
      <c r="J479" s="68">
        <v>-5519.78</v>
      </c>
      <c r="K479" s="68"/>
      <c r="L479" s="68"/>
      <c r="M479" s="68">
        <v>-6501.93</v>
      </c>
      <c r="N479" s="68"/>
      <c r="O479" s="68"/>
      <c r="P479" s="27"/>
      <c r="Q479" s="27"/>
      <c r="S479" s="67" t="s">
        <v>328</v>
      </c>
      <c r="T479" s="67"/>
      <c r="U479" s="67"/>
      <c r="V479" s="67" t="s">
        <v>329</v>
      </c>
      <c r="W479" s="67"/>
      <c r="X479" s="67"/>
      <c r="Y479" s="67"/>
      <c r="Z479" s="67"/>
      <c r="AA479" s="27"/>
      <c r="AB479" s="68">
        <v>4770.26</v>
      </c>
      <c r="AC479" s="68"/>
      <c r="AD479" s="68"/>
      <c r="AE479" s="68">
        <v>5498.53</v>
      </c>
      <c r="AF479" s="68"/>
      <c r="AG479" s="68"/>
      <c r="AH479" s="27"/>
      <c r="AI479" s="27"/>
    </row>
    <row r="480" spans="1:35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</row>
    <row r="481" spans="1:35" x14ac:dyDescent="0.25">
      <c r="A481" s="67" t="s">
        <v>414</v>
      </c>
      <c r="B481" s="67"/>
      <c r="C481" s="67"/>
      <c r="D481" s="67" t="s">
        <v>415</v>
      </c>
      <c r="E481" s="67"/>
      <c r="F481" s="67"/>
      <c r="G481" s="67"/>
      <c r="H481" s="67"/>
      <c r="I481" s="27"/>
      <c r="J481" s="68">
        <v>-169600.09</v>
      </c>
      <c r="K481" s="68"/>
      <c r="L481" s="68"/>
      <c r="M481" s="68">
        <v>-170331.87</v>
      </c>
      <c r="N481" s="68"/>
      <c r="O481" s="68"/>
      <c r="P481" s="27"/>
      <c r="Q481" s="27"/>
      <c r="S481" s="67" t="s">
        <v>330</v>
      </c>
      <c r="T481" s="67"/>
      <c r="U481" s="67"/>
      <c r="V481" s="67" t="s">
        <v>331</v>
      </c>
      <c r="W481" s="67"/>
      <c r="X481" s="67"/>
      <c r="Y481" s="67"/>
      <c r="Z481" s="67"/>
      <c r="AA481" s="27"/>
      <c r="AB481" s="68">
        <v>0.03</v>
      </c>
      <c r="AC481" s="68"/>
      <c r="AD481" s="68"/>
      <c r="AE481" s="68">
        <v>0.03</v>
      </c>
      <c r="AF481" s="68"/>
      <c r="AG481" s="68"/>
      <c r="AH481" s="27"/>
      <c r="AI481" s="27"/>
    </row>
    <row r="482" spans="1:35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</row>
    <row r="483" spans="1:35" x14ac:dyDescent="0.25">
      <c r="A483" s="67" t="s">
        <v>416</v>
      </c>
      <c r="B483" s="67"/>
      <c r="C483" s="67"/>
      <c r="D483" s="67" t="s">
        <v>417</v>
      </c>
      <c r="E483" s="67"/>
      <c r="F483" s="67"/>
      <c r="G483" s="67"/>
      <c r="H483" s="67"/>
      <c r="I483" s="27"/>
      <c r="J483" s="68">
        <v>-17198.03</v>
      </c>
      <c r="K483" s="68"/>
      <c r="L483" s="68"/>
      <c r="M483" s="68">
        <v>-17433.37</v>
      </c>
      <c r="N483" s="68"/>
      <c r="O483" s="68"/>
      <c r="P483" s="27"/>
      <c r="Q483" s="27"/>
      <c r="S483" s="67" t="s">
        <v>332</v>
      </c>
      <c r="T483" s="67"/>
      <c r="U483" s="67"/>
      <c r="V483" s="67" t="s">
        <v>333</v>
      </c>
      <c r="W483" s="67"/>
      <c r="X483" s="67"/>
      <c r="Y483" s="67"/>
      <c r="Z483" s="67"/>
      <c r="AA483" s="27"/>
      <c r="AB483" s="68">
        <v>531.03</v>
      </c>
      <c r="AC483" s="68"/>
      <c r="AD483" s="68"/>
      <c r="AE483" s="68">
        <v>629.28</v>
      </c>
      <c r="AF483" s="68"/>
      <c r="AG483" s="68"/>
      <c r="AH483" s="27"/>
      <c r="AI483" s="27"/>
    </row>
    <row r="484" spans="1:35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</row>
    <row r="485" spans="1:35" x14ac:dyDescent="0.25">
      <c r="A485" s="67" t="s">
        <v>418</v>
      </c>
      <c r="B485" s="67"/>
      <c r="C485" s="67"/>
      <c r="D485" s="67" t="s">
        <v>419</v>
      </c>
      <c r="E485" s="67"/>
      <c r="F485" s="67"/>
      <c r="G485" s="67"/>
      <c r="H485" s="67"/>
      <c r="I485" s="27"/>
      <c r="J485" s="68">
        <v>-1045.05</v>
      </c>
      <c r="K485" s="68"/>
      <c r="L485" s="68"/>
      <c r="M485" s="68">
        <v>-1045.05</v>
      </c>
      <c r="N485" s="68"/>
      <c r="O485" s="68"/>
      <c r="P485" s="27"/>
      <c r="Q485" s="27"/>
      <c r="S485" s="67" t="s">
        <v>334</v>
      </c>
      <c r="T485" s="67"/>
      <c r="U485" s="67"/>
      <c r="V485" s="67" t="s">
        <v>335</v>
      </c>
      <c r="W485" s="67"/>
      <c r="X485" s="67"/>
      <c r="Y485" s="67"/>
      <c r="Z485" s="67"/>
      <c r="AA485" s="27"/>
      <c r="AB485" s="68">
        <v>1315.81</v>
      </c>
      <c r="AC485" s="68"/>
      <c r="AD485" s="68"/>
      <c r="AE485" s="68">
        <v>1315.8</v>
      </c>
      <c r="AF485" s="68"/>
      <c r="AG485" s="68"/>
      <c r="AH485" s="27"/>
      <c r="AI485" s="27"/>
    </row>
    <row r="486" spans="1:35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</row>
    <row r="487" spans="1:35" x14ac:dyDescent="0.25">
      <c r="A487" s="67" t="s">
        <v>420</v>
      </c>
      <c r="B487" s="67"/>
      <c r="C487" s="67"/>
      <c r="D487" s="67" t="s">
        <v>421</v>
      </c>
      <c r="E487" s="67"/>
      <c r="F487" s="67"/>
      <c r="G487" s="67"/>
      <c r="H487" s="67"/>
      <c r="I487" s="27"/>
      <c r="J487" s="68">
        <v>-7595.42</v>
      </c>
      <c r="K487" s="68"/>
      <c r="L487" s="68"/>
      <c r="M487" s="68">
        <v>-7865.42</v>
      </c>
      <c r="N487" s="68"/>
      <c r="O487" s="68"/>
      <c r="P487" s="27"/>
      <c r="Q487" s="27"/>
      <c r="S487" s="67" t="s">
        <v>336</v>
      </c>
      <c r="T487" s="67"/>
      <c r="U487" s="67"/>
      <c r="V487" s="67" t="s">
        <v>337</v>
      </c>
      <c r="W487" s="67"/>
      <c r="X487" s="67"/>
      <c r="Y487" s="67"/>
      <c r="Z487" s="67"/>
      <c r="AA487" s="27"/>
      <c r="AB487" s="68">
        <v>3168.85</v>
      </c>
      <c r="AC487" s="68"/>
      <c r="AD487" s="68"/>
      <c r="AE487" s="68">
        <v>3168.85</v>
      </c>
      <c r="AF487" s="68"/>
      <c r="AG487" s="68"/>
      <c r="AH487" s="27"/>
      <c r="AI487" s="27"/>
    </row>
    <row r="488" spans="1:35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</row>
    <row r="489" spans="1:35" x14ac:dyDescent="0.25">
      <c r="A489" s="67" t="s">
        <v>422</v>
      </c>
      <c r="B489" s="67"/>
      <c r="C489" s="67"/>
      <c r="D489" s="67" t="s">
        <v>423</v>
      </c>
      <c r="E489" s="67"/>
      <c r="F489" s="67"/>
      <c r="G489" s="67"/>
      <c r="H489" s="67"/>
      <c r="I489" s="27"/>
      <c r="J489" s="68">
        <v>837613.27</v>
      </c>
      <c r="K489" s="68"/>
      <c r="L489" s="68"/>
      <c r="M489" s="68">
        <v>1492934.76</v>
      </c>
      <c r="N489" s="68"/>
      <c r="O489" s="68"/>
      <c r="P489" s="27"/>
      <c r="Q489" s="27"/>
      <c r="S489" s="67" t="s">
        <v>339</v>
      </c>
      <c r="T489" s="67"/>
      <c r="U489" s="67"/>
      <c r="V489" s="67" t="s">
        <v>340</v>
      </c>
      <c r="W489" s="67"/>
      <c r="X489" s="67"/>
      <c r="Y489" s="67"/>
      <c r="Z489" s="67"/>
      <c r="AA489" s="27"/>
      <c r="AB489" s="68">
        <v>158020.24</v>
      </c>
      <c r="AC489" s="68"/>
      <c r="AD489" s="68"/>
      <c r="AE489" s="68">
        <v>158020.24</v>
      </c>
      <c r="AF489" s="68"/>
      <c r="AG489" s="68"/>
      <c r="AH489" s="27"/>
      <c r="AI489" s="27"/>
    </row>
    <row r="490" spans="1:35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</row>
    <row r="491" spans="1:35" x14ac:dyDescent="0.25">
      <c r="A491" s="67" t="s">
        <v>424</v>
      </c>
      <c r="B491" s="67"/>
      <c r="C491" s="67"/>
      <c r="D491" s="67" t="s">
        <v>342</v>
      </c>
      <c r="E491" s="67"/>
      <c r="F491" s="67"/>
      <c r="G491" s="67"/>
      <c r="H491" s="67"/>
      <c r="I491" s="27"/>
      <c r="J491" s="68">
        <v>4942.5600000000004</v>
      </c>
      <c r="K491" s="68"/>
      <c r="L491" s="68"/>
      <c r="M491" s="68">
        <v>4500.28</v>
      </c>
      <c r="N491" s="68"/>
      <c r="O491" s="68"/>
      <c r="P491" s="27"/>
      <c r="Q491" s="27"/>
      <c r="S491" s="67" t="s">
        <v>341</v>
      </c>
      <c r="T491" s="67"/>
      <c r="U491" s="67"/>
      <c r="V491" s="67" t="s">
        <v>342</v>
      </c>
      <c r="W491" s="67"/>
      <c r="X491" s="67"/>
      <c r="Y491" s="67"/>
      <c r="Z491" s="67"/>
      <c r="AA491" s="27"/>
      <c r="AB491" s="68">
        <v>2471.29</v>
      </c>
      <c r="AC491" s="68"/>
      <c r="AD491" s="68"/>
      <c r="AE491" s="68">
        <v>2641.84</v>
      </c>
      <c r="AF491" s="68"/>
      <c r="AG491" s="68"/>
      <c r="AH491" s="27"/>
      <c r="AI491" s="27"/>
    </row>
    <row r="492" spans="1:35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</row>
    <row r="493" spans="1:35" x14ac:dyDescent="0.25">
      <c r="A493" s="67" t="s">
        <v>425</v>
      </c>
      <c r="B493" s="67"/>
      <c r="C493" s="67"/>
      <c r="D493" s="67" t="s">
        <v>426</v>
      </c>
      <c r="E493" s="67"/>
      <c r="F493" s="67"/>
      <c r="G493" s="67"/>
      <c r="H493" s="67"/>
      <c r="I493" s="27"/>
      <c r="J493" s="68">
        <v>19262.260000000002</v>
      </c>
      <c r="K493" s="68"/>
      <c r="L493" s="68"/>
      <c r="M493" s="68">
        <v>14874.300000000001</v>
      </c>
      <c r="N493" s="68"/>
      <c r="O493" s="68"/>
      <c r="P493" s="27"/>
      <c r="Q493" s="27"/>
      <c r="S493" s="67" t="s">
        <v>343</v>
      </c>
      <c r="T493" s="67"/>
      <c r="U493" s="67"/>
      <c r="V493" s="67" t="s">
        <v>344</v>
      </c>
      <c r="W493" s="67"/>
      <c r="X493" s="67"/>
      <c r="Y493" s="67"/>
      <c r="Z493" s="67"/>
      <c r="AA493" s="27"/>
      <c r="AB493" s="68">
        <v>20.95</v>
      </c>
      <c r="AC493" s="68"/>
      <c r="AD493" s="68"/>
      <c r="AE493" s="68">
        <v>20.95</v>
      </c>
      <c r="AF493" s="68"/>
      <c r="AG493" s="68"/>
      <c r="AH493" s="27"/>
      <c r="AI493" s="27"/>
    </row>
    <row r="494" spans="1:35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</row>
    <row r="495" spans="1:35" x14ac:dyDescent="0.25">
      <c r="A495" s="67" t="s">
        <v>427</v>
      </c>
      <c r="B495" s="67"/>
      <c r="C495" s="67"/>
      <c r="D495" s="67" t="s">
        <v>346</v>
      </c>
      <c r="E495" s="67"/>
      <c r="F495" s="67"/>
      <c r="G495" s="67"/>
      <c r="H495" s="67"/>
      <c r="I495" s="27"/>
      <c r="J495" s="68">
        <v>33407.15</v>
      </c>
      <c r="K495" s="68"/>
      <c r="L495" s="68"/>
      <c r="M495" s="68">
        <v>32160.7</v>
      </c>
      <c r="N495" s="68"/>
      <c r="O495" s="68"/>
      <c r="P495" s="27"/>
      <c r="Q495" s="27"/>
      <c r="S495" s="67" t="s">
        <v>345</v>
      </c>
      <c r="T495" s="67"/>
      <c r="U495" s="67"/>
      <c r="V495" s="67" t="s">
        <v>346</v>
      </c>
      <c r="W495" s="67"/>
      <c r="X495" s="67"/>
      <c r="Y495" s="67"/>
      <c r="Z495" s="67"/>
      <c r="AA495" s="27"/>
      <c r="AB495" s="68">
        <v>36716.17</v>
      </c>
      <c r="AC495" s="68"/>
      <c r="AD495" s="68"/>
      <c r="AE495" s="68">
        <v>24564.170000000002</v>
      </c>
      <c r="AF495" s="68"/>
      <c r="AG495" s="68"/>
      <c r="AH495" s="27"/>
      <c r="AI495" s="27"/>
    </row>
    <row r="496" spans="1:35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</row>
    <row r="497" spans="1:35" x14ac:dyDescent="0.25">
      <c r="A497" s="67" t="s">
        <v>428</v>
      </c>
      <c r="B497" s="67"/>
      <c r="C497" s="67"/>
      <c r="D497" s="67" t="s">
        <v>348</v>
      </c>
      <c r="E497" s="67"/>
      <c r="F497" s="67"/>
      <c r="G497" s="67"/>
      <c r="H497" s="67"/>
      <c r="I497" s="27"/>
      <c r="J497" s="68">
        <v>15873.880000000001</v>
      </c>
      <c r="K497" s="68"/>
      <c r="L497" s="68"/>
      <c r="M497" s="68">
        <v>11983.08</v>
      </c>
      <c r="N497" s="68"/>
      <c r="O497" s="68"/>
      <c r="P497" s="27"/>
      <c r="Q497" s="27"/>
      <c r="S497" s="67" t="s">
        <v>347</v>
      </c>
      <c r="T497" s="67"/>
      <c r="U497" s="67"/>
      <c r="V497" s="67" t="s">
        <v>348</v>
      </c>
      <c r="W497" s="67"/>
      <c r="X497" s="67"/>
      <c r="Y497" s="67"/>
      <c r="Z497" s="67"/>
      <c r="AA497" s="27"/>
      <c r="AB497" s="68">
        <v>2714.37</v>
      </c>
      <c r="AC497" s="68"/>
      <c r="AD497" s="68"/>
      <c r="AE497" s="68">
        <v>3054.2000000000003</v>
      </c>
      <c r="AF497" s="68"/>
      <c r="AG497" s="68"/>
      <c r="AH497" s="27"/>
      <c r="AI497" s="27"/>
    </row>
    <row r="498" spans="1:35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</row>
    <row r="499" spans="1:35" x14ac:dyDescent="0.25">
      <c r="A499" s="67" t="s">
        <v>429</v>
      </c>
      <c r="B499" s="67"/>
      <c r="C499" s="67"/>
      <c r="D499" s="67" t="s">
        <v>430</v>
      </c>
      <c r="E499" s="67"/>
      <c r="F499" s="67"/>
      <c r="G499" s="67"/>
      <c r="H499" s="67"/>
      <c r="I499" s="27"/>
      <c r="J499" s="68">
        <v>111617.15000000001</v>
      </c>
      <c r="K499" s="68"/>
      <c r="L499" s="68"/>
      <c r="M499" s="68">
        <v>109515.62</v>
      </c>
      <c r="N499" s="68"/>
      <c r="O499" s="68"/>
      <c r="P499" s="27"/>
      <c r="Q499" s="27"/>
      <c r="S499" s="67" t="s">
        <v>349</v>
      </c>
      <c r="T499" s="67"/>
      <c r="U499" s="67"/>
      <c r="V499" s="67" t="s">
        <v>350</v>
      </c>
      <c r="W499" s="67"/>
      <c r="X499" s="67"/>
      <c r="Y499" s="67"/>
      <c r="Z499" s="67"/>
      <c r="AA499" s="27"/>
      <c r="AB499" s="68">
        <v>104.10000000000001</v>
      </c>
      <c r="AC499" s="68"/>
      <c r="AD499" s="68"/>
      <c r="AE499" s="68">
        <v>104.10000000000001</v>
      </c>
      <c r="AF499" s="68"/>
      <c r="AG499" s="68"/>
      <c r="AH499" s="27"/>
      <c r="AI499" s="27"/>
    </row>
    <row r="500" spans="1:35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</row>
    <row r="501" spans="1:35" x14ac:dyDescent="0.25">
      <c r="A501" s="67" t="s">
        <v>431</v>
      </c>
      <c r="B501" s="67"/>
      <c r="C501" s="67"/>
      <c r="D501" s="67" t="s">
        <v>352</v>
      </c>
      <c r="E501" s="67"/>
      <c r="F501" s="67"/>
      <c r="G501" s="67"/>
      <c r="H501" s="67"/>
      <c r="I501" s="27"/>
      <c r="J501" s="68">
        <v>276709.25</v>
      </c>
      <c r="K501" s="68"/>
      <c r="L501" s="68"/>
      <c r="M501" s="68">
        <v>300376.42</v>
      </c>
      <c r="N501" s="68"/>
      <c r="O501" s="68"/>
      <c r="P501" s="27"/>
      <c r="Q501" s="27"/>
      <c r="S501" s="67" t="s">
        <v>351</v>
      </c>
      <c r="T501" s="67"/>
      <c r="U501" s="67"/>
      <c r="V501" s="67" t="s">
        <v>352</v>
      </c>
      <c r="W501" s="67"/>
      <c r="X501" s="67"/>
      <c r="Y501" s="67"/>
      <c r="Z501" s="67"/>
      <c r="AA501" s="27"/>
      <c r="AB501" s="68">
        <v>6686.53</v>
      </c>
      <c r="AC501" s="68"/>
      <c r="AD501" s="68"/>
      <c r="AE501" s="68">
        <v>6667.6500000000005</v>
      </c>
      <c r="AF501" s="68"/>
      <c r="AG501" s="68"/>
      <c r="AH501" s="27"/>
      <c r="AI501" s="27"/>
    </row>
    <row r="502" spans="1:35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</row>
    <row r="503" spans="1:35" x14ac:dyDescent="0.25">
      <c r="A503" s="67" t="s">
        <v>432</v>
      </c>
      <c r="B503" s="67"/>
      <c r="C503" s="67"/>
      <c r="D503" s="67" t="s">
        <v>433</v>
      </c>
      <c r="E503" s="67"/>
      <c r="F503" s="67"/>
      <c r="G503" s="67"/>
      <c r="H503" s="67"/>
      <c r="I503" s="27"/>
      <c r="J503" s="68">
        <v>345.5</v>
      </c>
      <c r="K503" s="68"/>
      <c r="L503" s="68"/>
      <c r="M503" s="68">
        <v>241</v>
      </c>
      <c r="N503" s="68"/>
      <c r="O503" s="68"/>
      <c r="P503" s="27"/>
      <c r="Q503" s="27"/>
      <c r="S503" s="67" t="s">
        <v>353</v>
      </c>
      <c r="T503" s="67"/>
      <c r="U503" s="67"/>
      <c r="V503" s="67" t="s">
        <v>354</v>
      </c>
      <c r="W503" s="67"/>
      <c r="X503" s="67"/>
      <c r="Y503" s="67"/>
      <c r="Z503" s="67"/>
      <c r="AA503" s="27"/>
      <c r="AB503" s="68">
        <v>18</v>
      </c>
      <c r="AC503" s="68"/>
      <c r="AD503" s="68"/>
      <c r="AE503" s="68">
        <v>18</v>
      </c>
      <c r="AF503" s="68"/>
      <c r="AG503" s="68"/>
      <c r="AH503" s="27"/>
      <c r="AI503" s="27"/>
    </row>
    <row r="504" spans="1:35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</row>
    <row r="505" spans="1:35" x14ac:dyDescent="0.25">
      <c r="A505" s="67" t="s">
        <v>434</v>
      </c>
      <c r="B505" s="67"/>
      <c r="C505" s="67"/>
      <c r="D505" s="67" t="s">
        <v>435</v>
      </c>
      <c r="E505" s="67"/>
      <c r="F505" s="67"/>
      <c r="G505" s="67"/>
      <c r="H505" s="67"/>
      <c r="I505" s="27"/>
      <c r="J505" s="68">
        <v>0</v>
      </c>
      <c r="K505" s="68"/>
      <c r="L505" s="68"/>
      <c r="M505" s="68">
        <v>212.98000000000002</v>
      </c>
      <c r="N505" s="68"/>
      <c r="O505" s="68"/>
      <c r="P505" s="27"/>
      <c r="Q505" s="27"/>
      <c r="S505" s="67" t="s">
        <v>355</v>
      </c>
      <c r="T505" s="67"/>
      <c r="U505" s="67"/>
      <c r="V505" s="67" t="s">
        <v>356</v>
      </c>
      <c r="W505" s="67"/>
      <c r="X505" s="67"/>
      <c r="Y505" s="67"/>
      <c r="Z505" s="67"/>
      <c r="AA505" s="27"/>
      <c r="AB505" s="68">
        <v>88405.53</v>
      </c>
      <c r="AC505" s="68"/>
      <c r="AD505" s="68"/>
      <c r="AE505" s="68">
        <v>88405.53</v>
      </c>
      <c r="AF505" s="68"/>
      <c r="AG505" s="68"/>
      <c r="AH505" s="27"/>
      <c r="AI505" s="27"/>
    </row>
    <row r="506" spans="1:35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</row>
    <row r="507" spans="1:35" x14ac:dyDescent="0.25">
      <c r="A507" s="67" t="s">
        <v>436</v>
      </c>
      <c r="B507" s="67"/>
      <c r="C507" s="67"/>
      <c r="D507" s="67" t="s">
        <v>437</v>
      </c>
      <c r="E507" s="67"/>
      <c r="F507" s="67"/>
      <c r="G507" s="67"/>
      <c r="H507" s="67"/>
      <c r="I507" s="27"/>
      <c r="J507" s="68">
        <v>0</v>
      </c>
      <c r="K507" s="68"/>
      <c r="L507" s="68"/>
      <c r="M507" s="68">
        <v>9.25</v>
      </c>
      <c r="N507" s="68"/>
      <c r="O507" s="68"/>
      <c r="P507" s="27"/>
      <c r="Q507" s="27"/>
      <c r="S507" s="67" t="s">
        <v>357</v>
      </c>
      <c r="T507" s="67"/>
      <c r="U507" s="67"/>
      <c r="V507" s="67" t="s">
        <v>358</v>
      </c>
      <c r="W507" s="67"/>
      <c r="X507" s="67"/>
      <c r="Y507" s="67"/>
      <c r="Z507" s="67"/>
      <c r="AA507" s="27"/>
      <c r="AB507" s="68">
        <v>1487168.28</v>
      </c>
      <c r="AC507" s="68"/>
      <c r="AD507" s="68"/>
      <c r="AE507" s="68">
        <v>2825762.69</v>
      </c>
      <c r="AF507" s="68"/>
      <c r="AG507" s="68"/>
      <c r="AH507" s="27"/>
      <c r="AI507" s="27"/>
    </row>
    <row r="508" spans="1:35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</row>
    <row r="509" spans="1:35" x14ac:dyDescent="0.25">
      <c r="A509" s="67" t="s">
        <v>438</v>
      </c>
      <c r="B509" s="67"/>
      <c r="C509" s="67"/>
      <c r="D509" s="67" t="s">
        <v>439</v>
      </c>
      <c r="E509" s="67"/>
      <c r="F509" s="67"/>
      <c r="G509" s="67"/>
      <c r="H509" s="67"/>
      <c r="I509" s="27"/>
      <c r="J509" s="68">
        <v>1152.1200000000001</v>
      </c>
      <c r="K509" s="68"/>
      <c r="L509" s="68"/>
      <c r="M509" s="68">
        <v>1261.55</v>
      </c>
      <c r="N509" s="68"/>
      <c r="O509" s="68"/>
      <c r="P509" s="27"/>
      <c r="Q509" s="27"/>
      <c r="S509" s="67" t="s">
        <v>359</v>
      </c>
      <c r="T509" s="67"/>
      <c r="U509" s="67"/>
      <c r="V509" s="67" t="s">
        <v>360</v>
      </c>
      <c r="W509" s="67"/>
      <c r="X509" s="67"/>
      <c r="Y509" s="67"/>
      <c r="Z509" s="67"/>
      <c r="AA509" s="27"/>
      <c r="AB509" s="68">
        <v>890166.16</v>
      </c>
      <c r="AC509" s="68"/>
      <c r="AD509" s="68"/>
      <c r="AE509" s="68">
        <v>890166.16</v>
      </c>
      <c r="AF509" s="68"/>
      <c r="AG509" s="68"/>
      <c r="AH509" s="27"/>
      <c r="AI509" s="27"/>
    </row>
    <row r="510" spans="1:35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</row>
    <row r="511" spans="1:35" x14ac:dyDescent="0.25">
      <c r="A511" s="67" t="s">
        <v>440</v>
      </c>
      <c r="B511" s="67"/>
      <c r="C511" s="67"/>
      <c r="D511" s="67" t="s">
        <v>441</v>
      </c>
      <c r="E511" s="67"/>
      <c r="F511" s="67"/>
      <c r="G511" s="67"/>
      <c r="H511" s="67"/>
      <c r="I511" s="27"/>
      <c r="J511" s="68">
        <v>381.81</v>
      </c>
      <c r="K511" s="68"/>
      <c r="L511" s="68"/>
      <c r="M511" s="68">
        <v>494.74</v>
      </c>
      <c r="N511" s="68"/>
      <c r="O511" s="68"/>
      <c r="P511" s="27"/>
      <c r="Q511" s="27"/>
      <c r="S511" s="67" t="s">
        <v>361</v>
      </c>
      <c r="T511" s="67"/>
      <c r="U511" s="67"/>
      <c r="V511" s="67" t="s">
        <v>362</v>
      </c>
      <c r="W511" s="67"/>
      <c r="X511" s="67"/>
      <c r="Y511" s="67"/>
      <c r="Z511" s="67"/>
      <c r="AA511" s="27"/>
      <c r="AB511" s="68">
        <v>10113.74</v>
      </c>
      <c r="AC511" s="68"/>
      <c r="AD511" s="68"/>
      <c r="AE511" s="68">
        <v>13996.74</v>
      </c>
      <c r="AF511" s="68"/>
      <c r="AG511" s="68"/>
      <c r="AH511" s="27"/>
      <c r="AI511" s="27"/>
    </row>
    <row r="512" spans="1:35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</row>
    <row r="513" spans="1:35" x14ac:dyDescent="0.25">
      <c r="A513" s="67" t="s">
        <v>442</v>
      </c>
      <c r="B513" s="67"/>
      <c r="C513" s="67"/>
      <c r="D513" s="67" t="s">
        <v>443</v>
      </c>
      <c r="E513" s="67"/>
      <c r="F513" s="67"/>
      <c r="G513" s="67"/>
      <c r="H513" s="67"/>
      <c r="I513" s="27"/>
      <c r="J513" s="68">
        <v>0</v>
      </c>
      <c r="K513" s="68"/>
      <c r="L513" s="68"/>
      <c r="M513" s="68">
        <v>3896.63</v>
      </c>
      <c r="N513" s="68"/>
      <c r="O513" s="68"/>
      <c r="P513" s="27"/>
      <c r="Q513" s="27"/>
      <c r="S513" s="67" t="s">
        <v>363</v>
      </c>
      <c r="T513" s="67"/>
      <c r="U513" s="67"/>
      <c r="V513" s="67" t="s">
        <v>364</v>
      </c>
      <c r="W513" s="67"/>
      <c r="X513" s="67"/>
      <c r="Y513" s="67"/>
      <c r="Z513" s="67"/>
      <c r="AA513" s="27"/>
      <c r="AB513" s="68">
        <v>182066.78</v>
      </c>
      <c r="AC513" s="68"/>
      <c r="AD513" s="68"/>
      <c r="AE513" s="68">
        <v>182066.78</v>
      </c>
      <c r="AF513" s="68"/>
      <c r="AG513" s="68"/>
      <c r="AH513" s="27"/>
      <c r="AI513" s="27"/>
    </row>
    <row r="514" spans="1:35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</row>
    <row r="515" spans="1:35" x14ac:dyDescent="0.25">
      <c r="A515" s="67" t="s">
        <v>444</v>
      </c>
      <c r="B515" s="67"/>
      <c r="C515" s="67"/>
      <c r="D515" s="67" t="s">
        <v>445</v>
      </c>
      <c r="E515" s="67"/>
      <c r="F515" s="67"/>
      <c r="G515" s="67"/>
      <c r="H515" s="67"/>
      <c r="I515" s="27"/>
      <c r="J515" s="68">
        <v>8.5400000000000009</v>
      </c>
      <c r="K515" s="68"/>
      <c r="L515" s="68"/>
      <c r="M515" s="68">
        <v>0</v>
      </c>
      <c r="N515" s="68"/>
      <c r="O515" s="68"/>
      <c r="P515" s="27"/>
      <c r="Q515" s="27"/>
      <c r="S515" s="67" t="s">
        <v>365</v>
      </c>
      <c r="T515" s="67"/>
      <c r="U515" s="67"/>
      <c r="V515" s="67" t="s">
        <v>366</v>
      </c>
      <c r="W515" s="67"/>
      <c r="X515" s="67"/>
      <c r="Y515" s="67"/>
      <c r="Z515" s="67"/>
      <c r="AA515" s="27"/>
      <c r="AB515" s="68">
        <v>14559.15</v>
      </c>
      <c r="AC515" s="68"/>
      <c r="AD515" s="68"/>
      <c r="AE515" s="68">
        <v>14559.15</v>
      </c>
      <c r="AF515" s="68"/>
      <c r="AG515" s="68"/>
      <c r="AH515" s="27"/>
      <c r="AI515" s="27"/>
    </row>
    <row r="516" spans="1:35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</row>
    <row r="517" spans="1:35" x14ac:dyDescent="0.25">
      <c r="A517" s="67" t="s">
        <v>446</v>
      </c>
      <c r="B517" s="67"/>
      <c r="C517" s="67"/>
      <c r="D517" s="67" t="s">
        <v>447</v>
      </c>
      <c r="E517" s="67"/>
      <c r="F517" s="67"/>
      <c r="G517" s="67"/>
      <c r="H517" s="67"/>
      <c r="I517" s="27"/>
      <c r="J517" s="68">
        <v>20.440000000000001</v>
      </c>
      <c r="K517" s="68"/>
      <c r="L517" s="68"/>
      <c r="M517" s="68">
        <v>0</v>
      </c>
      <c r="N517" s="68"/>
      <c r="O517" s="68"/>
      <c r="P517" s="27"/>
      <c r="Q517" s="27"/>
      <c r="S517" s="67" t="s">
        <v>367</v>
      </c>
      <c r="T517" s="67"/>
      <c r="U517" s="67"/>
      <c r="V517" s="67" t="s">
        <v>368</v>
      </c>
      <c r="W517" s="67"/>
      <c r="X517" s="67"/>
      <c r="Y517" s="67"/>
      <c r="Z517" s="67"/>
      <c r="AA517" s="27"/>
      <c r="AB517" s="68">
        <v>9181.5</v>
      </c>
      <c r="AC517" s="68"/>
      <c r="AD517" s="68"/>
      <c r="AE517" s="68">
        <v>9181.5</v>
      </c>
      <c r="AF517" s="68"/>
      <c r="AG517" s="68"/>
      <c r="AH517" s="27"/>
      <c r="AI517" s="27"/>
    </row>
    <row r="518" spans="1:35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</row>
    <row r="519" spans="1:35" x14ac:dyDescent="0.25">
      <c r="A519" s="67" t="s">
        <v>448</v>
      </c>
      <c r="B519" s="67"/>
      <c r="C519" s="67"/>
      <c r="D519" s="67" t="s">
        <v>449</v>
      </c>
      <c r="E519" s="67"/>
      <c r="F519" s="67"/>
      <c r="G519" s="67"/>
      <c r="H519" s="67"/>
      <c r="I519" s="27"/>
      <c r="J519" s="68">
        <v>0</v>
      </c>
      <c r="K519" s="68"/>
      <c r="L519" s="68"/>
      <c r="M519" s="68">
        <v>120</v>
      </c>
      <c r="N519" s="68"/>
      <c r="O519" s="68"/>
      <c r="P519" s="27"/>
      <c r="Q519" s="27"/>
      <c r="S519" s="67" t="s">
        <v>369</v>
      </c>
      <c r="T519" s="67"/>
      <c r="U519" s="67"/>
      <c r="V519" s="67" t="s">
        <v>370</v>
      </c>
      <c r="W519" s="67"/>
      <c r="X519" s="67"/>
      <c r="Y519" s="67"/>
      <c r="Z519" s="67"/>
      <c r="AA519" s="27"/>
      <c r="AB519" s="68">
        <v>1300851</v>
      </c>
      <c r="AC519" s="68"/>
      <c r="AD519" s="68"/>
      <c r="AE519" s="68">
        <v>1300851</v>
      </c>
      <c r="AF519" s="68"/>
      <c r="AG519" s="68"/>
      <c r="AH519" s="27"/>
      <c r="AI519" s="27"/>
    </row>
    <row r="520" spans="1:35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</row>
    <row r="521" spans="1:35" x14ac:dyDescent="0.25">
      <c r="A521" s="67" t="s">
        <v>450</v>
      </c>
      <c r="B521" s="67"/>
      <c r="C521" s="67"/>
      <c r="D521" s="67" t="s">
        <v>451</v>
      </c>
      <c r="E521" s="67"/>
      <c r="F521" s="67"/>
      <c r="G521" s="67"/>
      <c r="H521" s="67"/>
      <c r="I521" s="27"/>
      <c r="J521" s="68">
        <v>2480.9</v>
      </c>
      <c r="K521" s="68"/>
      <c r="L521" s="68"/>
      <c r="M521" s="68">
        <v>822.5</v>
      </c>
      <c r="N521" s="68"/>
      <c r="O521" s="68"/>
      <c r="P521" s="27"/>
      <c r="Q521" s="27"/>
      <c r="S521" s="67" t="s">
        <v>371</v>
      </c>
      <c r="T521" s="67"/>
      <c r="U521" s="67"/>
      <c r="V521" s="67" t="s">
        <v>372</v>
      </c>
      <c r="W521" s="67"/>
      <c r="X521" s="67"/>
      <c r="Y521" s="67"/>
      <c r="Z521" s="67"/>
      <c r="AA521" s="27"/>
      <c r="AB521" s="68">
        <v>137532.53</v>
      </c>
      <c r="AC521" s="68"/>
      <c r="AD521" s="68"/>
      <c r="AE521" s="68">
        <v>137532.53</v>
      </c>
      <c r="AF521" s="68"/>
      <c r="AG521" s="68"/>
      <c r="AH521" s="27"/>
      <c r="AI521" s="27"/>
    </row>
    <row r="522" spans="1:35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</row>
    <row r="523" spans="1:35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</row>
    <row r="524" spans="1:35" x14ac:dyDescent="0.25">
      <c r="A524" s="29" t="s">
        <v>157</v>
      </c>
      <c r="B524" s="27"/>
      <c r="C524" s="27"/>
      <c r="D524" s="27"/>
      <c r="E524" s="73" t="s">
        <v>158</v>
      </c>
      <c r="F524" s="73"/>
      <c r="G524" s="27"/>
      <c r="H524" s="27"/>
      <c r="I524" s="73" t="s">
        <v>159</v>
      </c>
      <c r="J524" s="73"/>
      <c r="K524" s="27"/>
      <c r="L524" s="73" t="s">
        <v>160</v>
      </c>
      <c r="M524" s="73"/>
      <c r="N524" s="73"/>
      <c r="O524" s="74">
        <v>45775</v>
      </c>
      <c r="P524" s="74"/>
      <c r="Q524" s="27"/>
      <c r="S524" s="29" t="s">
        <v>157</v>
      </c>
      <c r="T524" s="27"/>
      <c r="U524" s="27"/>
      <c r="V524" s="27"/>
      <c r="W524" s="73" t="s">
        <v>158</v>
      </c>
      <c r="X524" s="73"/>
      <c r="Y524" s="27"/>
      <c r="Z524" s="27"/>
      <c r="AA524" s="73" t="s">
        <v>159</v>
      </c>
      <c r="AB524" s="73"/>
      <c r="AC524" s="27"/>
      <c r="AD524" s="73" t="s">
        <v>160</v>
      </c>
      <c r="AE524" s="73"/>
      <c r="AF524" s="73"/>
      <c r="AG524" s="74">
        <v>45775</v>
      </c>
      <c r="AH524" s="74"/>
      <c r="AI524" s="27"/>
    </row>
    <row r="525" spans="1:35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</row>
    <row r="526" spans="1:35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75">
        <v>0.62443287037037032</v>
      </c>
      <c r="P526" s="75"/>
      <c r="Q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75">
        <v>0.63362268518518516</v>
      </c>
      <c r="AH526" s="75"/>
      <c r="AI526" s="27"/>
    </row>
    <row r="527" spans="1:35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</row>
    <row r="528" spans="1:35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</row>
    <row r="529" spans="1:35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</row>
    <row r="530" spans="1:35" x14ac:dyDescent="0.25">
      <c r="A530" s="27"/>
      <c r="B530" s="27"/>
      <c r="C530" s="27"/>
      <c r="D530" s="69" t="s">
        <v>161</v>
      </c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27"/>
      <c r="Q530" s="27"/>
      <c r="S530" s="27"/>
      <c r="T530" s="27"/>
      <c r="U530" s="27"/>
      <c r="V530" s="69" t="s">
        <v>161</v>
      </c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27"/>
      <c r="AI530" s="27"/>
    </row>
    <row r="531" spans="1:35" x14ac:dyDescent="0.25">
      <c r="A531" s="27"/>
      <c r="B531" s="27"/>
      <c r="C531" s="27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4" t="s">
        <v>162</v>
      </c>
      <c r="Q531" s="64"/>
      <c r="S531" s="27"/>
      <c r="T531" s="27"/>
      <c r="U531" s="27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4" t="s">
        <v>162</v>
      </c>
      <c r="AI531" s="64"/>
    </row>
    <row r="532" spans="1:35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64"/>
      <c r="Q532" s="64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64"/>
      <c r="AI532" s="64"/>
    </row>
    <row r="533" spans="1:35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</row>
    <row r="534" spans="1:35" x14ac:dyDescent="0.25">
      <c r="A534" s="27"/>
      <c r="B534" s="27"/>
      <c r="C534" s="27"/>
      <c r="D534" s="27"/>
      <c r="E534" s="70" t="s">
        <v>93</v>
      </c>
      <c r="F534" s="70"/>
      <c r="G534" s="70"/>
      <c r="H534" s="70"/>
      <c r="I534" s="70"/>
      <c r="J534" s="70"/>
      <c r="K534" s="27"/>
      <c r="L534" s="27"/>
      <c r="M534" s="27"/>
      <c r="N534" s="27"/>
      <c r="O534" s="27"/>
      <c r="P534" s="27"/>
      <c r="Q534" s="27"/>
      <c r="S534" s="27"/>
      <c r="T534" s="27"/>
      <c r="U534" s="27"/>
      <c r="V534" s="27"/>
      <c r="W534" s="70" t="s">
        <v>93</v>
      </c>
      <c r="X534" s="70"/>
      <c r="Y534" s="70"/>
      <c r="Z534" s="70"/>
      <c r="AA534" s="70"/>
      <c r="AB534" s="70"/>
      <c r="AC534" s="27"/>
      <c r="AD534" s="27"/>
      <c r="AE534" s="27"/>
      <c r="AF534" s="27"/>
      <c r="AG534" s="27"/>
      <c r="AH534" s="27"/>
      <c r="AI534" s="27"/>
    </row>
    <row r="535" spans="1:35" x14ac:dyDescent="0.25">
      <c r="A535" s="27"/>
      <c r="B535" s="27"/>
      <c r="C535" s="27"/>
      <c r="D535" s="27"/>
      <c r="E535" s="70"/>
      <c r="F535" s="70"/>
      <c r="G535" s="70"/>
      <c r="H535" s="70"/>
      <c r="I535" s="70"/>
      <c r="J535" s="70"/>
      <c r="K535" s="27"/>
      <c r="L535" s="27"/>
      <c r="M535" s="64" t="s">
        <v>452</v>
      </c>
      <c r="N535" s="64"/>
      <c r="O535" s="64"/>
      <c r="P535" s="27"/>
      <c r="Q535" s="27"/>
      <c r="S535" s="27"/>
      <c r="T535" s="27"/>
      <c r="U535" s="27"/>
      <c r="V535" s="27"/>
      <c r="W535" s="70"/>
      <c r="X535" s="70"/>
      <c r="Y535" s="70"/>
      <c r="Z535" s="70"/>
      <c r="AA535" s="70"/>
      <c r="AB535" s="70"/>
      <c r="AC535" s="27"/>
      <c r="AD535" s="27"/>
      <c r="AE535" s="64" t="s">
        <v>980</v>
      </c>
      <c r="AF535" s="64"/>
      <c r="AG535" s="64"/>
      <c r="AH535" s="27"/>
      <c r="AI535" s="27"/>
    </row>
    <row r="536" spans="1:35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64"/>
      <c r="N536" s="64"/>
      <c r="O536" s="64"/>
      <c r="P536" s="27"/>
      <c r="Q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64"/>
      <c r="AF536" s="64"/>
      <c r="AG536" s="64"/>
      <c r="AH536" s="27"/>
      <c r="AI536" s="27"/>
    </row>
    <row r="537" spans="1:35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</row>
    <row r="538" spans="1:35" ht="38.25" x14ac:dyDescent="0.25">
      <c r="A538" s="27"/>
      <c r="B538" s="27"/>
      <c r="C538" s="27"/>
      <c r="D538" s="27"/>
      <c r="E538" s="71" t="s">
        <v>95</v>
      </c>
      <c r="F538" s="71"/>
      <c r="G538" s="72">
        <v>44927</v>
      </c>
      <c r="H538" s="72"/>
      <c r="I538" s="28" t="s">
        <v>96</v>
      </c>
      <c r="J538" s="72">
        <v>45291</v>
      </c>
      <c r="K538" s="72"/>
      <c r="L538" s="27"/>
      <c r="M538" s="27"/>
      <c r="N538" s="27"/>
      <c r="O538" s="27"/>
      <c r="P538" s="27"/>
      <c r="Q538" s="27"/>
      <c r="S538" s="27"/>
      <c r="T538" s="27"/>
      <c r="U538" s="27"/>
      <c r="V538" s="27"/>
      <c r="W538" s="71" t="s">
        <v>95</v>
      </c>
      <c r="X538" s="71"/>
      <c r="Y538" s="72">
        <v>45292</v>
      </c>
      <c r="Z538" s="72"/>
      <c r="AA538" s="28" t="s">
        <v>96</v>
      </c>
      <c r="AB538" s="72">
        <v>45775</v>
      </c>
      <c r="AC538" s="72"/>
      <c r="AD538" s="27"/>
      <c r="AE538" s="27"/>
      <c r="AF538" s="27"/>
      <c r="AG538" s="27"/>
      <c r="AH538" s="27"/>
      <c r="AI538" s="27"/>
    </row>
    <row r="539" spans="1:35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</row>
    <row r="540" spans="1:35" x14ac:dyDescent="0.25">
      <c r="A540" s="27"/>
      <c r="B540" s="27"/>
      <c r="C540" s="27"/>
      <c r="D540" s="27"/>
      <c r="E540" s="64" t="s">
        <v>97</v>
      </c>
      <c r="F540" s="64"/>
      <c r="G540" s="27"/>
      <c r="H540" s="27"/>
      <c r="I540" s="27"/>
      <c r="J540" s="27"/>
      <c r="K540" s="64" t="s">
        <v>98</v>
      </c>
      <c r="L540" s="64"/>
      <c r="M540" s="27"/>
      <c r="N540" s="64" t="s">
        <v>99</v>
      </c>
      <c r="O540" s="64"/>
      <c r="P540" s="27"/>
      <c r="Q540" s="27"/>
      <c r="S540" s="27"/>
      <c r="T540" s="27"/>
      <c r="U540" s="27"/>
      <c r="V540" s="27"/>
      <c r="W540" s="64" t="s">
        <v>97</v>
      </c>
      <c r="X540" s="64"/>
      <c r="Y540" s="27"/>
      <c r="Z540" s="27"/>
      <c r="AA540" s="27"/>
      <c r="AB540" s="27"/>
      <c r="AC540" s="64" t="s">
        <v>98</v>
      </c>
      <c r="AD540" s="64"/>
      <c r="AE540" s="27"/>
      <c r="AF540" s="64" t="s">
        <v>99</v>
      </c>
      <c r="AG540" s="64"/>
      <c r="AH540" s="27"/>
      <c r="AI540" s="27"/>
    </row>
    <row r="541" spans="1:35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</row>
    <row r="542" spans="1:35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</row>
    <row r="543" spans="1:35" x14ac:dyDescent="0.25">
      <c r="A543" s="67" t="s">
        <v>453</v>
      </c>
      <c r="B543" s="67"/>
      <c r="C543" s="67"/>
      <c r="D543" s="67" t="s">
        <v>454</v>
      </c>
      <c r="E543" s="67"/>
      <c r="F543" s="67"/>
      <c r="G543" s="67"/>
      <c r="H543" s="67"/>
      <c r="I543" s="27"/>
      <c r="J543" s="68">
        <v>1869.46</v>
      </c>
      <c r="K543" s="68"/>
      <c r="L543" s="68"/>
      <c r="M543" s="68">
        <v>1511.63</v>
      </c>
      <c r="N543" s="68"/>
      <c r="O543" s="68"/>
      <c r="P543" s="27"/>
      <c r="Q543" s="27"/>
      <c r="S543" s="67" t="s">
        <v>373</v>
      </c>
      <c r="T543" s="67"/>
      <c r="U543" s="67"/>
      <c r="V543" s="67" t="s">
        <v>374</v>
      </c>
      <c r="W543" s="67"/>
      <c r="X543" s="67"/>
      <c r="Y543" s="67"/>
      <c r="Z543" s="67"/>
      <c r="AA543" s="27"/>
      <c r="AB543" s="68">
        <v>57766</v>
      </c>
      <c r="AC543" s="68"/>
      <c r="AD543" s="68"/>
      <c r="AE543" s="68">
        <v>57766</v>
      </c>
      <c r="AF543" s="68"/>
      <c r="AG543" s="68"/>
      <c r="AH543" s="27"/>
      <c r="AI543" s="27"/>
    </row>
    <row r="544" spans="1:35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</row>
    <row r="545" spans="1:35" x14ac:dyDescent="0.25">
      <c r="A545" s="67" t="s">
        <v>455</v>
      </c>
      <c r="B545" s="67"/>
      <c r="C545" s="67"/>
      <c r="D545" s="67" t="s">
        <v>456</v>
      </c>
      <c r="E545" s="67"/>
      <c r="F545" s="67"/>
      <c r="G545" s="67"/>
      <c r="H545" s="67"/>
      <c r="I545" s="27"/>
      <c r="J545" s="68">
        <v>3417.66</v>
      </c>
      <c r="K545" s="68"/>
      <c r="L545" s="68"/>
      <c r="M545" s="68">
        <v>4718.41</v>
      </c>
      <c r="N545" s="68"/>
      <c r="O545" s="68"/>
      <c r="P545" s="27"/>
      <c r="Q545" s="27"/>
      <c r="S545" s="67" t="s">
        <v>375</v>
      </c>
      <c r="T545" s="67"/>
      <c r="U545" s="67"/>
      <c r="V545" s="67" t="s">
        <v>376</v>
      </c>
      <c r="W545" s="67"/>
      <c r="X545" s="67"/>
      <c r="Y545" s="67"/>
      <c r="Z545" s="67"/>
      <c r="AA545" s="27"/>
      <c r="AB545" s="68">
        <v>52475</v>
      </c>
      <c r="AC545" s="68"/>
      <c r="AD545" s="68"/>
      <c r="AE545" s="68">
        <v>52475</v>
      </c>
      <c r="AF545" s="68"/>
      <c r="AG545" s="68"/>
      <c r="AH545" s="27"/>
      <c r="AI545" s="27"/>
    </row>
    <row r="546" spans="1:35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</row>
    <row r="547" spans="1:35" x14ac:dyDescent="0.25">
      <c r="A547" s="67" t="s">
        <v>457</v>
      </c>
      <c r="B547" s="67"/>
      <c r="C547" s="67"/>
      <c r="D547" s="67" t="s">
        <v>458</v>
      </c>
      <c r="E547" s="67"/>
      <c r="F547" s="67"/>
      <c r="G547" s="67"/>
      <c r="H547" s="67"/>
      <c r="I547" s="27"/>
      <c r="J547" s="68">
        <v>53.300000000000004</v>
      </c>
      <c r="K547" s="68"/>
      <c r="L547" s="68"/>
      <c r="M547" s="68">
        <v>356.51</v>
      </c>
      <c r="N547" s="68"/>
      <c r="O547" s="68"/>
      <c r="P547" s="27"/>
      <c r="Q547" s="27"/>
      <c r="S547" s="67" t="s">
        <v>377</v>
      </c>
      <c r="T547" s="67"/>
      <c r="U547" s="67"/>
      <c r="V547" s="67" t="s">
        <v>378</v>
      </c>
      <c r="W547" s="67"/>
      <c r="X547" s="67"/>
      <c r="Y547" s="67"/>
      <c r="Z547" s="67"/>
      <c r="AA547" s="27"/>
      <c r="AB547" s="68">
        <v>9231</v>
      </c>
      <c r="AC547" s="68"/>
      <c r="AD547" s="68"/>
      <c r="AE547" s="68">
        <v>9231</v>
      </c>
      <c r="AF547" s="68"/>
      <c r="AG547" s="68"/>
      <c r="AH547" s="27"/>
      <c r="AI547" s="27"/>
    </row>
    <row r="548" spans="1:35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</row>
    <row r="549" spans="1:35" x14ac:dyDescent="0.25">
      <c r="A549" s="67" t="s">
        <v>459</v>
      </c>
      <c r="B549" s="67"/>
      <c r="C549" s="67"/>
      <c r="D549" s="67" t="s">
        <v>460</v>
      </c>
      <c r="E549" s="67"/>
      <c r="F549" s="67"/>
      <c r="G549" s="67"/>
      <c r="H549" s="67"/>
      <c r="I549" s="27"/>
      <c r="J549" s="68">
        <v>57288.44</v>
      </c>
      <c r="K549" s="68"/>
      <c r="L549" s="68"/>
      <c r="M549" s="68">
        <v>38906.93</v>
      </c>
      <c r="N549" s="68"/>
      <c r="O549" s="68"/>
      <c r="P549" s="27"/>
      <c r="Q549" s="27"/>
      <c r="S549" s="67" t="s">
        <v>379</v>
      </c>
      <c r="T549" s="67"/>
      <c r="U549" s="67"/>
      <c r="V549" s="67" t="s">
        <v>380</v>
      </c>
      <c r="W549" s="67"/>
      <c r="X549" s="67"/>
      <c r="Y549" s="67"/>
      <c r="Z549" s="67"/>
      <c r="AA549" s="27"/>
      <c r="AB549" s="68">
        <v>19188</v>
      </c>
      <c r="AC549" s="68"/>
      <c r="AD549" s="68"/>
      <c r="AE549" s="68">
        <v>19188</v>
      </c>
      <c r="AF549" s="68"/>
      <c r="AG549" s="68"/>
      <c r="AH549" s="27"/>
      <c r="AI549" s="27"/>
    </row>
    <row r="550" spans="1:35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</row>
    <row r="551" spans="1:35" x14ac:dyDescent="0.25">
      <c r="A551" s="67" t="s">
        <v>461</v>
      </c>
      <c r="B551" s="67"/>
      <c r="C551" s="67"/>
      <c r="D551" s="67" t="s">
        <v>462</v>
      </c>
      <c r="E551" s="67"/>
      <c r="F551" s="67"/>
      <c r="G551" s="67"/>
      <c r="H551" s="67"/>
      <c r="I551" s="27"/>
      <c r="J551" s="68">
        <v>38113.4</v>
      </c>
      <c r="K551" s="68"/>
      <c r="L551" s="68"/>
      <c r="M551" s="68">
        <v>38113.4</v>
      </c>
      <c r="N551" s="68"/>
      <c r="O551" s="68"/>
      <c r="P551" s="27"/>
      <c r="Q551" s="27"/>
      <c r="S551" s="67" t="s">
        <v>381</v>
      </c>
      <c r="T551" s="67"/>
      <c r="U551" s="67"/>
      <c r="V551" s="67" t="s">
        <v>382</v>
      </c>
      <c r="W551" s="67"/>
      <c r="X551" s="67"/>
      <c r="Y551" s="67"/>
      <c r="Z551" s="67"/>
      <c r="AA551" s="27"/>
      <c r="AB551" s="68">
        <v>3492</v>
      </c>
      <c r="AC551" s="68"/>
      <c r="AD551" s="68"/>
      <c r="AE551" s="68">
        <v>3492</v>
      </c>
      <c r="AF551" s="68"/>
      <c r="AG551" s="68"/>
      <c r="AH551" s="27"/>
      <c r="AI551" s="27"/>
    </row>
    <row r="552" spans="1:35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</row>
    <row r="553" spans="1:35" x14ac:dyDescent="0.25">
      <c r="A553" s="67" t="s">
        <v>463</v>
      </c>
      <c r="B553" s="67"/>
      <c r="C553" s="67"/>
      <c r="D553" s="67" t="s">
        <v>464</v>
      </c>
      <c r="E553" s="67"/>
      <c r="F553" s="67"/>
      <c r="G553" s="67"/>
      <c r="H553" s="67"/>
      <c r="I553" s="27"/>
      <c r="J553" s="68">
        <v>13414.93</v>
      </c>
      <c r="K553" s="68"/>
      <c r="L553" s="68"/>
      <c r="M553" s="68">
        <v>13414.93</v>
      </c>
      <c r="N553" s="68"/>
      <c r="O553" s="68"/>
      <c r="P553" s="27"/>
      <c r="Q553" s="27"/>
      <c r="S553" s="67" t="s">
        <v>383</v>
      </c>
      <c r="T553" s="67"/>
      <c r="U553" s="67"/>
      <c r="V553" s="67" t="s">
        <v>384</v>
      </c>
      <c r="W553" s="67"/>
      <c r="X553" s="67"/>
      <c r="Y553" s="67"/>
      <c r="Z553" s="67"/>
      <c r="AA553" s="27"/>
      <c r="AB553" s="68">
        <v>716</v>
      </c>
      <c r="AC553" s="68"/>
      <c r="AD553" s="68"/>
      <c r="AE553" s="68">
        <v>716</v>
      </c>
      <c r="AF553" s="68"/>
      <c r="AG553" s="68"/>
      <c r="AH553" s="27"/>
      <c r="AI553" s="27"/>
    </row>
    <row r="554" spans="1:35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</row>
    <row r="555" spans="1:35" x14ac:dyDescent="0.25">
      <c r="A555" s="67" t="s">
        <v>465</v>
      </c>
      <c r="B555" s="67"/>
      <c r="C555" s="67"/>
      <c r="D555" s="67" t="s">
        <v>466</v>
      </c>
      <c r="E555" s="67"/>
      <c r="F555" s="67"/>
      <c r="G555" s="67"/>
      <c r="H555" s="67"/>
      <c r="I555" s="27"/>
      <c r="J555" s="68">
        <v>2320.4900000000002</v>
      </c>
      <c r="K555" s="68"/>
      <c r="L555" s="68"/>
      <c r="M555" s="68">
        <v>2320.4900000000002</v>
      </c>
      <c r="N555" s="68"/>
      <c r="O555" s="68"/>
      <c r="P555" s="27"/>
      <c r="Q555" s="27"/>
      <c r="S555" s="67" t="s">
        <v>385</v>
      </c>
      <c r="T555" s="67"/>
      <c r="U555" s="67"/>
      <c r="V555" s="67" t="s">
        <v>386</v>
      </c>
      <c r="W555" s="67"/>
      <c r="X555" s="67"/>
      <c r="Y555" s="67"/>
      <c r="Z555" s="67"/>
      <c r="AA555" s="27"/>
      <c r="AB555" s="68">
        <v>752</v>
      </c>
      <c r="AC555" s="68"/>
      <c r="AD555" s="68"/>
      <c r="AE555" s="68">
        <v>752</v>
      </c>
      <c r="AF555" s="68"/>
      <c r="AG555" s="68"/>
      <c r="AH555" s="27"/>
      <c r="AI555" s="27"/>
    </row>
    <row r="556" spans="1:35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</row>
    <row r="557" spans="1:35" x14ac:dyDescent="0.25">
      <c r="A557" s="67" t="s">
        <v>467</v>
      </c>
      <c r="B557" s="67"/>
      <c r="C557" s="67"/>
      <c r="D557" s="67" t="s">
        <v>468</v>
      </c>
      <c r="E557" s="67"/>
      <c r="F557" s="67"/>
      <c r="G557" s="67"/>
      <c r="H557" s="67"/>
      <c r="I557" s="27"/>
      <c r="J557" s="68">
        <v>166.4</v>
      </c>
      <c r="K557" s="68"/>
      <c r="L557" s="68"/>
      <c r="M557" s="68">
        <v>180.79</v>
      </c>
      <c r="N557" s="68"/>
      <c r="O557" s="68"/>
      <c r="P557" s="27"/>
      <c r="Q557" s="27"/>
      <c r="S557" s="67" t="s">
        <v>387</v>
      </c>
      <c r="T557" s="67"/>
      <c r="U557" s="67"/>
      <c r="V557" s="67" t="s">
        <v>388</v>
      </c>
      <c r="W557" s="67"/>
      <c r="X557" s="67"/>
      <c r="Y557" s="67"/>
      <c r="Z557" s="67"/>
      <c r="AA557" s="27"/>
      <c r="AB557" s="68">
        <v>448</v>
      </c>
      <c r="AC557" s="68"/>
      <c r="AD557" s="68"/>
      <c r="AE557" s="68">
        <v>448</v>
      </c>
      <c r="AF557" s="68"/>
      <c r="AG557" s="68"/>
      <c r="AH557" s="27"/>
      <c r="AI557" s="27"/>
    </row>
    <row r="558" spans="1:35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</row>
    <row r="559" spans="1:35" x14ac:dyDescent="0.25">
      <c r="A559" s="67" t="s">
        <v>469</v>
      </c>
      <c r="B559" s="67"/>
      <c r="C559" s="67"/>
      <c r="D559" s="67" t="s">
        <v>470</v>
      </c>
      <c r="E559" s="67"/>
      <c r="F559" s="67"/>
      <c r="G559" s="67"/>
      <c r="H559" s="67"/>
      <c r="I559" s="27"/>
      <c r="J559" s="68">
        <v>0</v>
      </c>
      <c r="K559" s="68"/>
      <c r="L559" s="68"/>
      <c r="M559" s="68">
        <v>22207.56</v>
      </c>
      <c r="N559" s="68"/>
      <c r="O559" s="68"/>
      <c r="P559" s="27"/>
      <c r="Q559" s="27"/>
      <c r="S559" s="67" t="s">
        <v>389</v>
      </c>
      <c r="T559" s="67"/>
      <c r="U559" s="67"/>
      <c r="V559" s="67" t="s">
        <v>390</v>
      </c>
      <c r="W559" s="67"/>
      <c r="X559" s="67"/>
      <c r="Y559" s="67"/>
      <c r="Z559" s="67"/>
      <c r="AA559" s="27"/>
      <c r="AB559" s="68">
        <v>1785</v>
      </c>
      <c r="AC559" s="68"/>
      <c r="AD559" s="68"/>
      <c r="AE559" s="68">
        <v>1785</v>
      </c>
      <c r="AF559" s="68"/>
      <c r="AG559" s="68"/>
      <c r="AH559" s="27"/>
      <c r="AI559" s="27"/>
    </row>
    <row r="560" spans="1:35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</row>
    <row r="561" spans="1:35" x14ac:dyDescent="0.25">
      <c r="A561" s="67" t="s">
        <v>471</v>
      </c>
      <c r="B561" s="67"/>
      <c r="C561" s="67"/>
      <c r="D561" s="67" t="s">
        <v>472</v>
      </c>
      <c r="E561" s="67"/>
      <c r="F561" s="67"/>
      <c r="G561" s="67"/>
      <c r="H561" s="67"/>
      <c r="I561" s="27"/>
      <c r="J561" s="68">
        <v>0</v>
      </c>
      <c r="K561" s="68"/>
      <c r="L561" s="68"/>
      <c r="M561" s="68">
        <v>2329.4700000000003</v>
      </c>
      <c r="N561" s="68"/>
      <c r="O561" s="68"/>
      <c r="P561" s="27"/>
      <c r="Q561" s="27"/>
      <c r="S561" s="67" t="s">
        <v>391</v>
      </c>
      <c r="T561" s="67"/>
      <c r="U561" s="67"/>
      <c r="V561" s="67" t="s">
        <v>392</v>
      </c>
      <c r="W561" s="67"/>
      <c r="X561" s="67"/>
      <c r="Y561" s="67"/>
      <c r="Z561" s="67"/>
      <c r="AA561" s="27"/>
      <c r="AB561" s="68">
        <v>1021</v>
      </c>
      <c r="AC561" s="68"/>
      <c r="AD561" s="68"/>
      <c r="AE561" s="68">
        <v>1021</v>
      </c>
      <c r="AF561" s="68"/>
      <c r="AG561" s="68"/>
      <c r="AH561" s="27"/>
      <c r="AI561" s="27"/>
    </row>
    <row r="562" spans="1:35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</row>
    <row r="563" spans="1:35" x14ac:dyDescent="0.25">
      <c r="A563" s="67" t="s">
        <v>473</v>
      </c>
      <c r="B563" s="67"/>
      <c r="C563" s="67"/>
      <c r="D563" s="67" t="s">
        <v>474</v>
      </c>
      <c r="E563" s="67"/>
      <c r="F563" s="67"/>
      <c r="G563" s="67"/>
      <c r="H563" s="67"/>
      <c r="I563" s="27"/>
      <c r="J563" s="68">
        <v>41834.36</v>
      </c>
      <c r="K563" s="68"/>
      <c r="L563" s="68"/>
      <c r="M563" s="68">
        <v>664697.89</v>
      </c>
      <c r="N563" s="68"/>
      <c r="O563" s="68"/>
      <c r="P563" s="27"/>
      <c r="Q563" s="27"/>
      <c r="S563" s="67" t="s">
        <v>393</v>
      </c>
      <c r="T563" s="67"/>
      <c r="U563" s="67"/>
      <c r="V563" s="67" t="s">
        <v>394</v>
      </c>
      <c r="W563" s="67"/>
      <c r="X563" s="67"/>
      <c r="Y563" s="67"/>
      <c r="Z563" s="67"/>
      <c r="AA563" s="27"/>
      <c r="AB563" s="68">
        <v>2052</v>
      </c>
      <c r="AC563" s="68"/>
      <c r="AD563" s="68"/>
      <c r="AE563" s="68">
        <v>2052</v>
      </c>
      <c r="AF563" s="68"/>
      <c r="AG563" s="68"/>
      <c r="AH563" s="27"/>
      <c r="AI563" s="27"/>
    </row>
    <row r="564" spans="1:35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</row>
    <row r="565" spans="1:35" x14ac:dyDescent="0.25">
      <c r="A565" s="67" t="s">
        <v>475</v>
      </c>
      <c r="B565" s="67"/>
      <c r="C565" s="67"/>
      <c r="D565" s="67" t="s">
        <v>476</v>
      </c>
      <c r="E565" s="67"/>
      <c r="F565" s="67"/>
      <c r="G565" s="67"/>
      <c r="H565" s="67"/>
      <c r="I565" s="27"/>
      <c r="J565" s="68">
        <v>0</v>
      </c>
      <c r="K565" s="68"/>
      <c r="L565" s="68"/>
      <c r="M565" s="68">
        <v>50.25</v>
      </c>
      <c r="N565" s="68"/>
      <c r="O565" s="68"/>
      <c r="P565" s="27"/>
      <c r="Q565" s="27"/>
      <c r="S565" s="67" t="s">
        <v>395</v>
      </c>
      <c r="T565" s="67"/>
      <c r="U565" s="67"/>
      <c r="V565" s="67" t="s">
        <v>396</v>
      </c>
      <c r="W565" s="67"/>
      <c r="X565" s="67"/>
      <c r="Y565" s="67"/>
      <c r="Z565" s="67"/>
      <c r="AA565" s="27"/>
      <c r="AB565" s="68">
        <v>2052</v>
      </c>
      <c r="AC565" s="68"/>
      <c r="AD565" s="68"/>
      <c r="AE565" s="68">
        <v>2052</v>
      </c>
      <c r="AF565" s="68"/>
      <c r="AG565" s="68"/>
      <c r="AH565" s="27"/>
      <c r="AI565" s="27"/>
    </row>
    <row r="566" spans="1:35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</row>
    <row r="567" spans="1:35" x14ac:dyDescent="0.25">
      <c r="A567" s="67" t="s">
        <v>477</v>
      </c>
      <c r="B567" s="67"/>
      <c r="C567" s="67"/>
      <c r="D567" s="67" t="s">
        <v>478</v>
      </c>
      <c r="E567" s="67"/>
      <c r="F567" s="67"/>
      <c r="G567" s="67"/>
      <c r="H567" s="67"/>
      <c r="I567" s="27"/>
      <c r="J567" s="68">
        <v>10</v>
      </c>
      <c r="K567" s="68"/>
      <c r="L567" s="68"/>
      <c r="M567" s="68">
        <v>10</v>
      </c>
      <c r="N567" s="68"/>
      <c r="O567" s="68"/>
      <c r="P567" s="27"/>
      <c r="Q567" s="27"/>
      <c r="S567" s="67" t="s">
        <v>398</v>
      </c>
      <c r="T567" s="67"/>
      <c r="U567" s="67"/>
      <c r="V567" s="67" t="s">
        <v>399</v>
      </c>
      <c r="W567" s="67"/>
      <c r="X567" s="67"/>
      <c r="Y567" s="67"/>
      <c r="Z567" s="67"/>
      <c r="AA567" s="27"/>
      <c r="AB567" s="68">
        <v>14858.26</v>
      </c>
      <c r="AC567" s="68"/>
      <c r="AD567" s="68"/>
      <c r="AE567" s="68">
        <v>14858.26</v>
      </c>
      <c r="AF567" s="68"/>
      <c r="AG567" s="68"/>
      <c r="AH567" s="27"/>
      <c r="AI567" s="27"/>
    </row>
    <row r="568" spans="1:35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</row>
    <row r="569" spans="1:35" x14ac:dyDescent="0.25">
      <c r="A569" s="67" t="s">
        <v>479</v>
      </c>
      <c r="B569" s="67"/>
      <c r="C569" s="67"/>
      <c r="D569" s="67" t="s">
        <v>480</v>
      </c>
      <c r="E569" s="67"/>
      <c r="F569" s="67"/>
      <c r="G569" s="67"/>
      <c r="H569" s="67"/>
      <c r="I569" s="27"/>
      <c r="J569" s="68">
        <v>0</v>
      </c>
      <c r="K569" s="68"/>
      <c r="L569" s="68"/>
      <c r="M569" s="68">
        <v>0.02</v>
      </c>
      <c r="N569" s="68"/>
      <c r="O569" s="68"/>
      <c r="P569" s="27"/>
      <c r="Q569" s="27"/>
      <c r="S569" s="67" t="s">
        <v>400</v>
      </c>
      <c r="T569" s="67"/>
      <c r="U569" s="67"/>
      <c r="V569" s="67" t="s">
        <v>401</v>
      </c>
      <c r="W569" s="67"/>
      <c r="X569" s="67"/>
      <c r="Y569" s="67"/>
      <c r="Z569" s="67"/>
      <c r="AA569" s="27"/>
      <c r="AB569" s="68">
        <v>57295.380000000005</v>
      </c>
      <c r="AC569" s="68"/>
      <c r="AD569" s="68"/>
      <c r="AE569" s="68">
        <v>57295.380000000005</v>
      </c>
      <c r="AF569" s="68"/>
      <c r="AG569" s="68"/>
      <c r="AH569" s="27"/>
      <c r="AI569" s="27"/>
    </row>
    <row r="570" spans="1:35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</row>
    <row r="571" spans="1:35" x14ac:dyDescent="0.25">
      <c r="A571" s="67" t="s">
        <v>481</v>
      </c>
      <c r="B571" s="67"/>
      <c r="C571" s="67"/>
      <c r="D571" s="67" t="s">
        <v>482</v>
      </c>
      <c r="E571" s="67"/>
      <c r="F571" s="67"/>
      <c r="G571" s="67"/>
      <c r="H571" s="67"/>
      <c r="I571" s="27"/>
      <c r="J571" s="68">
        <v>0</v>
      </c>
      <c r="K571" s="68"/>
      <c r="L571" s="68"/>
      <c r="M571" s="68">
        <v>25</v>
      </c>
      <c r="N571" s="68"/>
      <c r="O571" s="68"/>
      <c r="P571" s="27"/>
      <c r="Q571" s="27"/>
      <c r="S571" s="67" t="s">
        <v>402</v>
      </c>
      <c r="T571" s="67"/>
      <c r="U571" s="67"/>
      <c r="V571" s="67" t="s">
        <v>403</v>
      </c>
      <c r="W571" s="67"/>
      <c r="X571" s="67"/>
      <c r="Y571" s="67"/>
      <c r="Z571" s="67"/>
      <c r="AA571" s="27"/>
      <c r="AB571" s="68">
        <v>22302.670000000002</v>
      </c>
      <c r="AC571" s="68"/>
      <c r="AD571" s="68"/>
      <c r="AE571" s="68">
        <v>22302.670000000002</v>
      </c>
      <c r="AF571" s="68"/>
      <c r="AG571" s="68"/>
      <c r="AH571" s="27"/>
      <c r="AI571" s="27"/>
    </row>
    <row r="572" spans="1:35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</row>
    <row r="573" spans="1:35" x14ac:dyDescent="0.25">
      <c r="A573" s="67" t="s">
        <v>483</v>
      </c>
      <c r="B573" s="67"/>
      <c r="C573" s="67"/>
      <c r="D573" s="67" t="s">
        <v>484</v>
      </c>
      <c r="E573" s="67"/>
      <c r="F573" s="67"/>
      <c r="G573" s="67"/>
      <c r="H573" s="67"/>
      <c r="I573" s="27"/>
      <c r="J573" s="68">
        <v>50.34</v>
      </c>
      <c r="K573" s="68"/>
      <c r="L573" s="68"/>
      <c r="M573" s="68">
        <v>50.34</v>
      </c>
      <c r="N573" s="68"/>
      <c r="O573" s="68"/>
      <c r="P573" s="27"/>
      <c r="Q573" s="27"/>
      <c r="S573" s="67" t="s">
        <v>404</v>
      </c>
      <c r="T573" s="67"/>
      <c r="U573" s="67"/>
      <c r="V573" s="67" t="s">
        <v>405</v>
      </c>
      <c r="W573" s="67"/>
      <c r="X573" s="67"/>
      <c r="Y573" s="67"/>
      <c r="Z573" s="67"/>
      <c r="AA573" s="27"/>
      <c r="AB573" s="68">
        <v>-100149.88</v>
      </c>
      <c r="AC573" s="68"/>
      <c r="AD573" s="68"/>
      <c r="AE573" s="68">
        <v>-105460.29000000001</v>
      </c>
      <c r="AF573" s="68"/>
      <c r="AG573" s="68"/>
      <c r="AH573" s="27"/>
      <c r="AI573" s="27"/>
    </row>
    <row r="574" spans="1:35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</row>
    <row r="575" spans="1:35" x14ac:dyDescent="0.25">
      <c r="A575" s="67" t="s">
        <v>485</v>
      </c>
      <c r="B575" s="67"/>
      <c r="C575" s="67"/>
      <c r="D575" s="67" t="s">
        <v>486</v>
      </c>
      <c r="E575" s="67"/>
      <c r="F575" s="67"/>
      <c r="G575" s="67"/>
      <c r="H575" s="67"/>
      <c r="I575" s="27"/>
      <c r="J575" s="68">
        <v>0</v>
      </c>
      <c r="K575" s="68"/>
      <c r="L575" s="68"/>
      <c r="M575" s="68">
        <v>0.66</v>
      </c>
      <c r="N575" s="68"/>
      <c r="O575" s="68"/>
      <c r="P575" s="27"/>
      <c r="Q575" s="27"/>
      <c r="S575" s="67" t="s">
        <v>406</v>
      </c>
      <c r="T575" s="67"/>
      <c r="U575" s="67"/>
      <c r="V575" s="67" t="s">
        <v>407</v>
      </c>
      <c r="W575" s="67"/>
      <c r="X575" s="67"/>
      <c r="Y575" s="67"/>
      <c r="Z575" s="67"/>
      <c r="AA575" s="27"/>
      <c r="AB575" s="68">
        <v>-87771.07</v>
      </c>
      <c r="AC575" s="68"/>
      <c r="AD575" s="68"/>
      <c r="AE575" s="68">
        <v>-89826.150000000009</v>
      </c>
      <c r="AF575" s="68"/>
      <c r="AG575" s="68"/>
      <c r="AH575" s="27"/>
      <c r="AI575" s="27"/>
    </row>
    <row r="576" spans="1:35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</row>
    <row r="577" spans="1:35" x14ac:dyDescent="0.25">
      <c r="A577" s="67" t="s">
        <v>487</v>
      </c>
      <c r="B577" s="67"/>
      <c r="C577" s="67"/>
      <c r="D577" s="67" t="s">
        <v>488</v>
      </c>
      <c r="E577" s="67"/>
      <c r="F577" s="67"/>
      <c r="G577" s="67"/>
      <c r="H577" s="67"/>
      <c r="I577" s="27"/>
      <c r="J577" s="68">
        <v>0</v>
      </c>
      <c r="K577" s="68"/>
      <c r="L577" s="68"/>
      <c r="M577" s="68">
        <v>312</v>
      </c>
      <c r="N577" s="68"/>
      <c r="O577" s="68"/>
      <c r="P577" s="27"/>
      <c r="Q577" s="27"/>
      <c r="S577" s="67" t="s">
        <v>408</v>
      </c>
      <c r="T577" s="67"/>
      <c r="U577" s="67"/>
      <c r="V577" s="67" t="s">
        <v>409</v>
      </c>
      <c r="W577" s="67"/>
      <c r="X577" s="67"/>
      <c r="Y577" s="67"/>
      <c r="Z577" s="67"/>
      <c r="AA577" s="27"/>
      <c r="AB577" s="68">
        <v>-1294824.3400000001</v>
      </c>
      <c r="AC577" s="68"/>
      <c r="AD577" s="68"/>
      <c r="AE577" s="68">
        <v>-1422015.11</v>
      </c>
      <c r="AF577" s="68"/>
      <c r="AG577" s="68"/>
      <c r="AH577" s="27"/>
      <c r="AI577" s="27"/>
    </row>
    <row r="578" spans="1:35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</row>
    <row r="579" spans="1:35" x14ac:dyDescent="0.25">
      <c r="A579" s="67" t="s">
        <v>489</v>
      </c>
      <c r="B579" s="67"/>
      <c r="C579" s="67"/>
      <c r="D579" s="67" t="s">
        <v>490</v>
      </c>
      <c r="E579" s="67"/>
      <c r="F579" s="67"/>
      <c r="G579" s="67"/>
      <c r="H579" s="67"/>
      <c r="I579" s="27"/>
      <c r="J579" s="68">
        <v>32.32</v>
      </c>
      <c r="K579" s="68"/>
      <c r="L579" s="68"/>
      <c r="M579" s="68">
        <v>32.32</v>
      </c>
      <c r="N579" s="68"/>
      <c r="O579" s="68"/>
      <c r="P579" s="27"/>
      <c r="Q579" s="27"/>
      <c r="S579" s="67" t="s">
        <v>410</v>
      </c>
      <c r="T579" s="67"/>
      <c r="U579" s="67"/>
      <c r="V579" s="67" t="s">
        <v>411</v>
      </c>
      <c r="W579" s="67"/>
      <c r="X579" s="67"/>
      <c r="Y579" s="67"/>
      <c r="Z579" s="67"/>
      <c r="AA579" s="27"/>
      <c r="AB579" s="68">
        <v>-791798.26</v>
      </c>
      <c r="AC579" s="68"/>
      <c r="AD579" s="68"/>
      <c r="AE579" s="68">
        <v>-835111.38</v>
      </c>
      <c r="AF579" s="68"/>
      <c r="AG579" s="68"/>
      <c r="AH579" s="27"/>
      <c r="AI579" s="27"/>
    </row>
    <row r="580" spans="1:35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</row>
    <row r="581" spans="1:35" x14ac:dyDescent="0.25">
      <c r="A581" s="67" t="s">
        <v>491</v>
      </c>
      <c r="B581" s="67"/>
      <c r="C581" s="67"/>
      <c r="D581" s="67" t="s">
        <v>492</v>
      </c>
      <c r="E581" s="67"/>
      <c r="F581" s="67"/>
      <c r="G581" s="67"/>
      <c r="H581" s="67"/>
      <c r="I581" s="27"/>
      <c r="J581" s="68">
        <v>50.47</v>
      </c>
      <c r="K581" s="68"/>
      <c r="L581" s="68"/>
      <c r="M581" s="68">
        <v>50.47</v>
      </c>
      <c r="N581" s="68"/>
      <c r="O581" s="68"/>
      <c r="P581" s="27"/>
      <c r="Q581" s="27"/>
      <c r="S581" s="67" t="s">
        <v>412</v>
      </c>
      <c r="T581" s="67"/>
      <c r="U581" s="67"/>
      <c r="V581" s="67" t="s">
        <v>413</v>
      </c>
      <c r="W581" s="67"/>
      <c r="X581" s="67"/>
      <c r="Y581" s="67"/>
      <c r="Z581" s="67"/>
      <c r="AA581" s="27"/>
      <c r="AB581" s="68">
        <v>-6501.93</v>
      </c>
      <c r="AC581" s="68"/>
      <c r="AD581" s="68"/>
      <c r="AE581" s="68">
        <v>-7833.52</v>
      </c>
      <c r="AF581" s="68"/>
      <c r="AG581" s="68"/>
      <c r="AH581" s="27"/>
      <c r="AI581" s="27"/>
    </row>
    <row r="582" spans="1:35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</row>
    <row r="583" spans="1:35" x14ac:dyDescent="0.25">
      <c r="A583" s="67" t="s">
        <v>493</v>
      </c>
      <c r="B583" s="67"/>
      <c r="C583" s="67"/>
      <c r="D583" s="67" t="s">
        <v>494</v>
      </c>
      <c r="E583" s="67"/>
      <c r="F583" s="67"/>
      <c r="G583" s="67"/>
      <c r="H583" s="67"/>
      <c r="I583" s="27"/>
      <c r="J583" s="68">
        <v>26.72</v>
      </c>
      <c r="K583" s="68"/>
      <c r="L583" s="68"/>
      <c r="M583" s="68">
        <v>26.72</v>
      </c>
      <c r="N583" s="68"/>
      <c r="O583" s="68"/>
      <c r="P583" s="27"/>
      <c r="Q583" s="27"/>
      <c r="S583" s="67" t="s">
        <v>414</v>
      </c>
      <c r="T583" s="67"/>
      <c r="U583" s="67"/>
      <c r="V583" s="67" t="s">
        <v>415</v>
      </c>
      <c r="W583" s="67"/>
      <c r="X583" s="67"/>
      <c r="Y583" s="67"/>
      <c r="Z583" s="67"/>
      <c r="AA583" s="27"/>
      <c r="AB583" s="68">
        <v>-170331.87</v>
      </c>
      <c r="AC583" s="68"/>
      <c r="AD583" s="68"/>
      <c r="AE583" s="68">
        <v>-171216.2</v>
      </c>
      <c r="AF583" s="68"/>
      <c r="AG583" s="68"/>
      <c r="AH583" s="27"/>
      <c r="AI583" s="27"/>
    </row>
    <row r="584" spans="1:35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</row>
    <row r="585" spans="1:35" x14ac:dyDescent="0.25">
      <c r="A585" s="67" t="s">
        <v>495</v>
      </c>
      <c r="B585" s="67"/>
      <c r="C585" s="67"/>
      <c r="D585" s="67" t="s">
        <v>496</v>
      </c>
      <c r="E585" s="67"/>
      <c r="F585" s="67"/>
      <c r="G585" s="67"/>
      <c r="H585" s="67"/>
      <c r="I585" s="27"/>
      <c r="J585" s="68">
        <v>18.46</v>
      </c>
      <c r="K585" s="68"/>
      <c r="L585" s="68"/>
      <c r="M585" s="68">
        <v>18.46</v>
      </c>
      <c r="N585" s="68"/>
      <c r="O585" s="68"/>
      <c r="P585" s="27"/>
      <c r="Q585" s="27"/>
      <c r="S585" s="67" t="s">
        <v>416</v>
      </c>
      <c r="T585" s="67"/>
      <c r="U585" s="67"/>
      <c r="V585" s="67" t="s">
        <v>417</v>
      </c>
      <c r="W585" s="67"/>
      <c r="X585" s="67"/>
      <c r="Y585" s="67"/>
      <c r="Z585" s="67"/>
      <c r="AA585" s="27"/>
      <c r="AB585" s="68">
        <v>-17433.37</v>
      </c>
      <c r="AC585" s="68"/>
      <c r="AD585" s="68"/>
      <c r="AE585" s="68">
        <v>-17472.05</v>
      </c>
      <c r="AF585" s="68"/>
      <c r="AG585" s="68"/>
      <c r="AH585" s="27"/>
      <c r="AI585" s="27"/>
    </row>
    <row r="586" spans="1:35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</row>
    <row r="587" spans="1:35" x14ac:dyDescent="0.25">
      <c r="A587" s="67" t="s">
        <v>497</v>
      </c>
      <c r="B587" s="67"/>
      <c r="C587" s="67"/>
      <c r="D587" s="67" t="s">
        <v>498</v>
      </c>
      <c r="E587" s="67"/>
      <c r="F587" s="67"/>
      <c r="G587" s="67"/>
      <c r="H587" s="67"/>
      <c r="I587" s="27"/>
      <c r="J587" s="68">
        <v>7.72</v>
      </c>
      <c r="K587" s="68"/>
      <c r="L587" s="68"/>
      <c r="M587" s="68">
        <v>7.72</v>
      </c>
      <c r="N587" s="68"/>
      <c r="O587" s="68"/>
      <c r="P587" s="27"/>
      <c r="Q587" s="27"/>
      <c r="S587" s="67" t="s">
        <v>418</v>
      </c>
      <c r="T587" s="67"/>
      <c r="U587" s="67"/>
      <c r="V587" s="67" t="s">
        <v>419</v>
      </c>
      <c r="W587" s="67"/>
      <c r="X587" s="67"/>
      <c r="Y587" s="67"/>
      <c r="Z587" s="67"/>
      <c r="AA587" s="27"/>
      <c r="AB587" s="68">
        <v>-1045.05</v>
      </c>
      <c r="AC587" s="68"/>
      <c r="AD587" s="68"/>
      <c r="AE587" s="68">
        <v>-1045.05</v>
      </c>
      <c r="AF587" s="68"/>
      <c r="AG587" s="68"/>
      <c r="AH587" s="27"/>
      <c r="AI587" s="27"/>
    </row>
    <row r="588" spans="1:35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</row>
    <row r="589" spans="1:35" x14ac:dyDescent="0.25">
      <c r="A589" s="67" t="s">
        <v>499</v>
      </c>
      <c r="B589" s="67"/>
      <c r="C589" s="67"/>
      <c r="D589" s="67" t="s">
        <v>500</v>
      </c>
      <c r="E589" s="67"/>
      <c r="F589" s="67"/>
      <c r="G589" s="67"/>
      <c r="H589" s="67"/>
      <c r="I589" s="27"/>
      <c r="J589" s="68">
        <v>17.740000000000002</v>
      </c>
      <c r="K589" s="68"/>
      <c r="L589" s="68"/>
      <c r="M589" s="68">
        <v>17.740000000000002</v>
      </c>
      <c r="N589" s="68"/>
      <c r="O589" s="68"/>
      <c r="P589" s="27"/>
      <c r="Q589" s="27"/>
      <c r="S589" s="67" t="s">
        <v>420</v>
      </c>
      <c r="T589" s="67"/>
      <c r="U589" s="67"/>
      <c r="V589" s="67" t="s">
        <v>421</v>
      </c>
      <c r="W589" s="67"/>
      <c r="X589" s="67"/>
      <c r="Y589" s="67"/>
      <c r="Z589" s="67"/>
      <c r="AA589" s="27"/>
      <c r="AB589" s="68">
        <v>-7865.42</v>
      </c>
      <c r="AC589" s="68"/>
      <c r="AD589" s="68"/>
      <c r="AE589" s="68">
        <v>-8136.16</v>
      </c>
      <c r="AF589" s="68"/>
      <c r="AG589" s="68"/>
      <c r="AH589" s="27"/>
      <c r="AI589" s="27"/>
    </row>
    <row r="590" spans="1:35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</row>
    <row r="591" spans="1:35" x14ac:dyDescent="0.25">
      <c r="A591" s="67" t="s">
        <v>501</v>
      </c>
      <c r="B591" s="67"/>
      <c r="C591" s="67"/>
      <c r="D591" s="67" t="s">
        <v>502</v>
      </c>
      <c r="E591" s="67"/>
      <c r="F591" s="67"/>
      <c r="G591" s="67"/>
      <c r="H591" s="67"/>
      <c r="I591" s="27"/>
      <c r="J591" s="68">
        <v>46.480000000000004</v>
      </c>
      <c r="K591" s="68"/>
      <c r="L591" s="68"/>
      <c r="M591" s="68">
        <v>46.480000000000004</v>
      </c>
      <c r="N591" s="68"/>
      <c r="O591" s="68"/>
      <c r="P591" s="27"/>
      <c r="Q591" s="27"/>
      <c r="S591" s="67" t="s">
        <v>422</v>
      </c>
      <c r="T591" s="67"/>
      <c r="U591" s="67"/>
      <c r="V591" s="67" t="s">
        <v>423</v>
      </c>
      <c r="W591" s="67"/>
      <c r="X591" s="67"/>
      <c r="Y591" s="67"/>
      <c r="Z591" s="67"/>
      <c r="AA591" s="27"/>
      <c r="AB591" s="68">
        <v>1492934.76</v>
      </c>
      <c r="AC591" s="68"/>
      <c r="AD591" s="68"/>
      <c r="AE591" s="68">
        <v>1853866.4000000001</v>
      </c>
      <c r="AF591" s="68"/>
      <c r="AG591" s="68"/>
      <c r="AH591" s="27"/>
      <c r="AI591" s="27"/>
    </row>
    <row r="592" spans="1:35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</row>
    <row r="593" spans="1:35" x14ac:dyDescent="0.25">
      <c r="A593" s="67" t="s">
        <v>503</v>
      </c>
      <c r="B593" s="67"/>
      <c r="C593" s="67"/>
      <c r="D593" s="67" t="s">
        <v>504</v>
      </c>
      <c r="E593" s="67"/>
      <c r="F593" s="67"/>
      <c r="G593" s="67"/>
      <c r="H593" s="67"/>
      <c r="I593" s="27"/>
      <c r="J593" s="68">
        <v>50</v>
      </c>
      <c r="K593" s="68"/>
      <c r="L593" s="68"/>
      <c r="M593" s="68">
        <v>50</v>
      </c>
      <c r="N593" s="68"/>
      <c r="O593" s="68"/>
      <c r="P593" s="27"/>
      <c r="Q593" s="27"/>
      <c r="S593" s="67" t="s">
        <v>424</v>
      </c>
      <c r="T593" s="67"/>
      <c r="U593" s="67"/>
      <c r="V593" s="67" t="s">
        <v>342</v>
      </c>
      <c r="W593" s="67"/>
      <c r="X593" s="67"/>
      <c r="Y593" s="67"/>
      <c r="Z593" s="67"/>
      <c r="AA593" s="27"/>
      <c r="AB593" s="68">
        <v>4500.28</v>
      </c>
      <c r="AC593" s="68"/>
      <c r="AD593" s="68"/>
      <c r="AE593" s="68">
        <v>4291.43</v>
      </c>
      <c r="AF593" s="68"/>
      <c r="AG593" s="68"/>
      <c r="AH593" s="27"/>
      <c r="AI593" s="27"/>
    </row>
    <row r="594" spans="1:35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</row>
    <row r="595" spans="1:35" x14ac:dyDescent="0.25">
      <c r="A595" s="67" t="s">
        <v>505</v>
      </c>
      <c r="B595" s="67"/>
      <c r="C595" s="67"/>
      <c r="D595" s="67" t="s">
        <v>506</v>
      </c>
      <c r="E595" s="67"/>
      <c r="F595" s="67"/>
      <c r="G595" s="67"/>
      <c r="H595" s="67"/>
      <c r="I595" s="27"/>
      <c r="J595" s="68">
        <v>178.6</v>
      </c>
      <c r="K595" s="68"/>
      <c r="L595" s="68"/>
      <c r="M595" s="68">
        <v>178.6</v>
      </c>
      <c r="N595" s="68"/>
      <c r="O595" s="68"/>
      <c r="P595" s="27"/>
      <c r="Q595" s="27"/>
      <c r="S595" s="67" t="s">
        <v>425</v>
      </c>
      <c r="T595" s="67"/>
      <c r="U595" s="67"/>
      <c r="V595" s="67" t="s">
        <v>426</v>
      </c>
      <c r="W595" s="67"/>
      <c r="X595" s="67"/>
      <c r="Y595" s="67"/>
      <c r="Z595" s="67"/>
      <c r="AA595" s="27"/>
      <c r="AB595" s="68">
        <v>14874.300000000001</v>
      </c>
      <c r="AC595" s="68"/>
      <c r="AD595" s="68"/>
      <c r="AE595" s="68">
        <v>9639.66</v>
      </c>
      <c r="AF595" s="68"/>
      <c r="AG595" s="68"/>
      <c r="AH595" s="27"/>
      <c r="AI595" s="27"/>
    </row>
    <row r="596" spans="1:35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</row>
    <row r="597" spans="1:35" x14ac:dyDescent="0.25">
      <c r="A597" s="67" t="s">
        <v>507</v>
      </c>
      <c r="B597" s="67"/>
      <c r="C597" s="67"/>
      <c r="D597" s="67" t="s">
        <v>508</v>
      </c>
      <c r="E597" s="67"/>
      <c r="F597" s="67"/>
      <c r="G597" s="67"/>
      <c r="H597" s="67"/>
      <c r="I597" s="27"/>
      <c r="J597" s="68">
        <v>44.64</v>
      </c>
      <c r="K597" s="68"/>
      <c r="L597" s="68"/>
      <c r="M597" s="68">
        <v>44.64</v>
      </c>
      <c r="N597" s="68"/>
      <c r="O597" s="68"/>
      <c r="P597" s="27"/>
      <c r="Q597" s="27"/>
      <c r="S597" s="67" t="s">
        <v>427</v>
      </c>
      <c r="T597" s="67"/>
      <c r="U597" s="67"/>
      <c r="V597" s="67" t="s">
        <v>346</v>
      </c>
      <c r="W597" s="67"/>
      <c r="X597" s="67"/>
      <c r="Y597" s="67"/>
      <c r="Z597" s="67"/>
      <c r="AA597" s="27"/>
      <c r="AB597" s="68">
        <v>32160.7</v>
      </c>
      <c r="AC597" s="68"/>
      <c r="AD597" s="68"/>
      <c r="AE597" s="68">
        <v>30823.940000000002</v>
      </c>
      <c r="AF597" s="68"/>
      <c r="AG597" s="68"/>
      <c r="AH597" s="27"/>
      <c r="AI597" s="27"/>
    </row>
    <row r="598" spans="1:35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</row>
    <row r="599" spans="1:35" x14ac:dyDescent="0.25">
      <c r="A599" s="67" t="s">
        <v>509</v>
      </c>
      <c r="B599" s="67"/>
      <c r="C599" s="67"/>
      <c r="D599" s="67" t="s">
        <v>510</v>
      </c>
      <c r="E599" s="67"/>
      <c r="F599" s="67"/>
      <c r="G599" s="67"/>
      <c r="H599" s="67"/>
      <c r="I599" s="27"/>
      <c r="J599" s="68">
        <v>0</v>
      </c>
      <c r="K599" s="68"/>
      <c r="L599" s="68"/>
      <c r="M599" s="68">
        <v>72.36</v>
      </c>
      <c r="N599" s="68"/>
      <c r="O599" s="68"/>
      <c r="P599" s="27"/>
      <c r="Q599" s="27"/>
      <c r="S599" s="67" t="s">
        <v>428</v>
      </c>
      <c r="T599" s="67"/>
      <c r="U599" s="67"/>
      <c r="V599" s="67" t="s">
        <v>348</v>
      </c>
      <c r="W599" s="67"/>
      <c r="X599" s="67"/>
      <c r="Y599" s="67"/>
      <c r="Z599" s="67"/>
      <c r="AA599" s="27"/>
      <c r="AB599" s="68">
        <v>11983.08</v>
      </c>
      <c r="AC599" s="68"/>
      <c r="AD599" s="68"/>
      <c r="AE599" s="68">
        <v>13292.34</v>
      </c>
      <c r="AF599" s="68"/>
      <c r="AG599" s="68"/>
      <c r="AH599" s="27"/>
      <c r="AI599" s="27"/>
    </row>
    <row r="600" spans="1:35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</row>
    <row r="601" spans="1:35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</row>
    <row r="602" spans="1:35" x14ac:dyDescent="0.25">
      <c r="A602" s="29" t="s">
        <v>157</v>
      </c>
      <c r="B602" s="27"/>
      <c r="C602" s="27"/>
      <c r="D602" s="27"/>
      <c r="E602" s="73" t="s">
        <v>158</v>
      </c>
      <c r="F602" s="73"/>
      <c r="G602" s="27"/>
      <c r="H602" s="27"/>
      <c r="I602" s="73" t="s">
        <v>159</v>
      </c>
      <c r="J602" s="73"/>
      <c r="K602" s="27"/>
      <c r="L602" s="73" t="s">
        <v>160</v>
      </c>
      <c r="M602" s="73"/>
      <c r="N602" s="73"/>
      <c r="O602" s="74">
        <v>45775</v>
      </c>
      <c r="P602" s="74"/>
      <c r="Q602" s="27"/>
      <c r="S602" s="29" t="s">
        <v>157</v>
      </c>
      <c r="T602" s="27"/>
      <c r="U602" s="27"/>
      <c r="V602" s="27"/>
      <c r="W602" s="73" t="s">
        <v>158</v>
      </c>
      <c r="X602" s="73"/>
      <c r="Y602" s="27"/>
      <c r="Z602" s="27"/>
      <c r="AA602" s="73" t="s">
        <v>159</v>
      </c>
      <c r="AB602" s="73"/>
      <c r="AC602" s="27"/>
      <c r="AD602" s="73" t="s">
        <v>160</v>
      </c>
      <c r="AE602" s="73"/>
      <c r="AF602" s="73"/>
      <c r="AG602" s="74">
        <v>45775</v>
      </c>
      <c r="AH602" s="74"/>
      <c r="AI602" s="27"/>
    </row>
    <row r="603" spans="1:35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</row>
    <row r="604" spans="1:35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75">
        <v>0.62443287037037032</v>
      </c>
      <c r="P604" s="75"/>
      <c r="Q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75">
        <v>0.63362268518518516</v>
      </c>
      <c r="AH604" s="75"/>
      <c r="AI604" s="27"/>
    </row>
    <row r="605" spans="1:35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</row>
    <row r="606" spans="1:35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</row>
    <row r="607" spans="1:35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</row>
    <row r="608" spans="1:35" x14ac:dyDescent="0.25">
      <c r="A608" s="27"/>
      <c r="B608" s="27"/>
      <c r="C608" s="27"/>
      <c r="D608" s="69" t="s">
        <v>161</v>
      </c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27"/>
      <c r="Q608" s="27"/>
      <c r="S608" s="27"/>
      <c r="T608" s="27"/>
      <c r="U608" s="27"/>
      <c r="V608" s="69" t="s">
        <v>161</v>
      </c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27"/>
      <c r="AI608" s="27"/>
    </row>
    <row r="609" spans="1:35" x14ac:dyDescent="0.25">
      <c r="A609" s="27"/>
      <c r="B609" s="27"/>
      <c r="C609" s="27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4" t="s">
        <v>162</v>
      </c>
      <c r="Q609" s="64"/>
      <c r="S609" s="27"/>
      <c r="T609" s="27"/>
      <c r="U609" s="27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4" t="s">
        <v>162</v>
      </c>
      <c r="AI609" s="64"/>
    </row>
    <row r="610" spans="1:35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64"/>
      <c r="Q610" s="64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64"/>
      <c r="AI610" s="64"/>
    </row>
    <row r="611" spans="1:35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</row>
    <row r="612" spans="1:35" x14ac:dyDescent="0.25">
      <c r="A612" s="27"/>
      <c r="B612" s="27"/>
      <c r="C612" s="27"/>
      <c r="D612" s="27"/>
      <c r="E612" s="70" t="s">
        <v>93</v>
      </c>
      <c r="F612" s="70"/>
      <c r="G612" s="70"/>
      <c r="H612" s="70"/>
      <c r="I612" s="70"/>
      <c r="J612" s="70"/>
      <c r="K612" s="27"/>
      <c r="L612" s="27"/>
      <c r="M612" s="27"/>
      <c r="N612" s="27"/>
      <c r="O612" s="27"/>
      <c r="P612" s="27"/>
      <c r="Q612" s="27"/>
      <c r="S612" s="27"/>
      <c r="T612" s="27"/>
      <c r="U612" s="27"/>
      <c r="V612" s="27"/>
      <c r="W612" s="70" t="s">
        <v>93</v>
      </c>
      <c r="X612" s="70"/>
      <c r="Y612" s="70"/>
      <c r="Z612" s="70"/>
      <c r="AA612" s="70"/>
      <c r="AB612" s="70"/>
      <c r="AC612" s="27"/>
      <c r="AD612" s="27"/>
      <c r="AE612" s="27"/>
      <c r="AF612" s="27"/>
      <c r="AG612" s="27"/>
      <c r="AH612" s="27"/>
      <c r="AI612" s="27"/>
    </row>
    <row r="613" spans="1:35" x14ac:dyDescent="0.25">
      <c r="A613" s="27"/>
      <c r="B613" s="27"/>
      <c r="C613" s="27"/>
      <c r="D613" s="27"/>
      <c r="E613" s="70"/>
      <c r="F613" s="70"/>
      <c r="G613" s="70"/>
      <c r="H613" s="70"/>
      <c r="I613" s="70"/>
      <c r="J613" s="70"/>
      <c r="K613" s="27"/>
      <c r="L613" s="27"/>
      <c r="M613" s="64" t="s">
        <v>511</v>
      </c>
      <c r="N613" s="64"/>
      <c r="O613" s="64"/>
      <c r="P613" s="27"/>
      <c r="Q613" s="27"/>
      <c r="S613" s="27"/>
      <c r="T613" s="27"/>
      <c r="U613" s="27"/>
      <c r="V613" s="27"/>
      <c r="W613" s="70"/>
      <c r="X613" s="70"/>
      <c r="Y613" s="70"/>
      <c r="Z613" s="70"/>
      <c r="AA613" s="70"/>
      <c r="AB613" s="70"/>
      <c r="AC613" s="27"/>
      <c r="AD613" s="27"/>
      <c r="AE613" s="64" t="s">
        <v>981</v>
      </c>
      <c r="AF613" s="64"/>
      <c r="AG613" s="64"/>
      <c r="AH613" s="27"/>
      <c r="AI613" s="27"/>
    </row>
    <row r="614" spans="1:35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64"/>
      <c r="N614" s="64"/>
      <c r="O614" s="64"/>
      <c r="P614" s="27"/>
      <c r="Q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64"/>
      <c r="AF614" s="64"/>
      <c r="AG614" s="64"/>
      <c r="AH614" s="27"/>
      <c r="AI614" s="27"/>
    </row>
    <row r="615" spans="1:35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</row>
    <row r="616" spans="1:35" ht="38.25" x14ac:dyDescent="0.25">
      <c r="A616" s="27"/>
      <c r="B616" s="27"/>
      <c r="C616" s="27"/>
      <c r="D616" s="27"/>
      <c r="E616" s="71" t="s">
        <v>95</v>
      </c>
      <c r="F616" s="71"/>
      <c r="G616" s="72">
        <v>44927</v>
      </c>
      <c r="H616" s="72"/>
      <c r="I616" s="28" t="s">
        <v>96</v>
      </c>
      <c r="J616" s="72">
        <v>45291</v>
      </c>
      <c r="K616" s="72"/>
      <c r="L616" s="27"/>
      <c r="M616" s="27"/>
      <c r="N616" s="27"/>
      <c r="O616" s="27"/>
      <c r="P616" s="27"/>
      <c r="Q616" s="27"/>
      <c r="S616" s="27"/>
      <c r="T616" s="27"/>
      <c r="U616" s="27"/>
      <c r="V616" s="27"/>
      <c r="W616" s="71" t="s">
        <v>95</v>
      </c>
      <c r="X616" s="71"/>
      <c r="Y616" s="72">
        <v>45292</v>
      </c>
      <c r="Z616" s="72"/>
      <c r="AA616" s="28" t="s">
        <v>96</v>
      </c>
      <c r="AB616" s="72">
        <v>45775</v>
      </c>
      <c r="AC616" s="72"/>
      <c r="AD616" s="27"/>
      <c r="AE616" s="27"/>
      <c r="AF616" s="27"/>
      <c r="AG616" s="27"/>
      <c r="AH616" s="27"/>
      <c r="AI616" s="27"/>
    </row>
    <row r="617" spans="1:35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</row>
    <row r="618" spans="1:35" x14ac:dyDescent="0.25">
      <c r="A618" s="27"/>
      <c r="B618" s="27"/>
      <c r="C618" s="27"/>
      <c r="D618" s="27"/>
      <c r="E618" s="64" t="s">
        <v>97</v>
      </c>
      <c r="F618" s="64"/>
      <c r="G618" s="27"/>
      <c r="H618" s="27"/>
      <c r="I618" s="27"/>
      <c r="J618" s="27"/>
      <c r="K618" s="64" t="s">
        <v>98</v>
      </c>
      <c r="L618" s="64"/>
      <c r="M618" s="27"/>
      <c r="N618" s="64" t="s">
        <v>99</v>
      </c>
      <c r="O618" s="64"/>
      <c r="P618" s="27"/>
      <c r="Q618" s="27"/>
      <c r="S618" s="27"/>
      <c r="T618" s="27"/>
      <c r="U618" s="27"/>
      <c r="V618" s="27"/>
      <c r="W618" s="64" t="s">
        <v>97</v>
      </c>
      <c r="X618" s="64"/>
      <c r="Y618" s="27"/>
      <c r="Z618" s="27"/>
      <c r="AA618" s="27"/>
      <c r="AB618" s="27"/>
      <c r="AC618" s="64" t="s">
        <v>98</v>
      </c>
      <c r="AD618" s="64"/>
      <c r="AE618" s="27"/>
      <c r="AF618" s="64" t="s">
        <v>99</v>
      </c>
      <c r="AG618" s="64"/>
      <c r="AH618" s="27"/>
      <c r="AI618" s="27"/>
    </row>
    <row r="619" spans="1:35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</row>
    <row r="620" spans="1:35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</row>
    <row r="621" spans="1:35" x14ac:dyDescent="0.25">
      <c r="A621" s="67" t="s">
        <v>512</v>
      </c>
      <c r="B621" s="67"/>
      <c r="C621" s="67"/>
      <c r="D621" s="67" t="s">
        <v>513</v>
      </c>
      <c r="E621" s="67"/>
      <c r="F621" s="67"/>
      <c r="G621" s="67"/>
      <c r="H621" s="67"/>
      <c r="I621" s="27"/>
      <c r="J621" s="68">
        <v>3</v>
      </c>
      <c r="K621" s="68"/>
      <c r="L621" s="68"/>
      <c r="M621" s="68">
        <v>3</v>
      </c>
      <c r="N621" s="68"/>
      <c r="O621" s="68"/>
      <c r="P621" s="27"/>
      <c r="Q621" s="27"/>
      <c r="S621" s="67" t="s">
        <v>429</v>
      </c>
      <c r="T621" s="67"/>
      <c r="U621" s="67"/>
      <c r="V621" s="67" t="s">
        <v>430</v>
      </c>
      <c r="W621" s="67"/>
      <c r="X621" s="67"/>
      <c r="Y621" s="67"/>
      <c r="Z621" s="67"/>
      <c r="AA621" s="27"/>
      <c r="AB621" s="68">
        <v>109515.62</v>
      </c>
      <c r="AC621" s="68"/>
      <c r="AD621" s="68"/>
      <c r="AE621" s="68">
        <v>174440</v>
      </c>
      <c r="AF621" s="68"/>
      <c r="AG621" s="68"/>
      <c r="AH621" s="27"/>
      <c r="AI621" s="27"/>
    </row>
    <row r="622" spans="1:35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</row>
    <row r="623" spans="1:35" x14ac:dyDescent="0.25">
      <c r="A623" s="67" t="s">
        <v>514</v>
      </c>
      <c r="B623" s="67"/>
      <c r="C623" s="67"/>
      <c r="D623" s="67" t="s">
        <v>515</v>
      </c>
      <c r="E623" s="67"/>
      <c r="F623" s="67"/>
      <c r="G623" s="67"/>
      <c r="H623" s="67"/>
      <c r="I623" s="27"/>
      <c r="J623" s="68">
        <v>45.83</v>
      </c>
      <c r="K623" s="68"/>
      <c r="L623" s="68"/>
      <c r="M623" s="68">
        <v>5.01</v>
      </c>
      <c r="N623" s="68"/>
      <c r="O623" s="68"/>
      <c r="P623" s="27"/>
      <c r="Q623" s="27"/>
      <c r="S623" s="67" t="s">
        <v>431</v>
      </c>
      <c r="T623" s="67"/>
      <c r="U623" s="67"/>
      <c r="V623" s="67" t="s">
        <v>352</v>
      </c>
      <c r="W623" s="67"/>
      <c r="X623" s="67"/>
      <c r="Y623" s="67"/>
      <c r="Z623" s="67"/>
      <c r="AA623" s="27"/>
      <c r="AB623" s="68">
        <v>300376.42</v>
      </c>
      <c r="AC623" s="68"/>
      <c r="AD623" s="68"/>
      <c r="AE623" s="68">
        <v>277643.90000000002</v>
      </c>
      <c r="AF623" s="68"/>
      <c r="AG623" s="68"/>
      <c r="AH623" s="27"/>
      <c r="AI623" s="27"/>
    </row>
    <row r="624" spans="1:35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</row>
    <row r="625" spans="1:35" x14ac:dyDescent="0.25">
      <c r="A625" s="67" t="s">
        <v>516</v>
      </c>
      <c r="B625" s="67"/>
      <c r="C625" s="67"/>
      <c r="D625" s="67" t="s">
        <v>517</v>
      </c>
      <c r="E625" s="67"/>
      <c r="F625" s="67"/>
      <c r="G625" s="67"/>
      <c r="H625" s="67"/>
      <c r="I625" s="27"/>
      <c r="J625" s="68">
        <v>94.45</v>
      </c>
      <c r="K625" s="68"/>
      <c r="L625" s="68"/>
      <c r="M625" s="68">
        <v>0</v>
      </c>
      <c r="N625" s="68"/>
      <c r="O625" s="68"/>
      <c r="P625" s="27"/>
      <c r="Q625" s="27"/>
      <c r="S625" s="67" t="s">
        <v>982</v>
      </c>
      <c r="T625" s="67"/>
      <c r="U625" s="67"/>
      <c r="V625" s="67" t="s">
        <v>983</v>
      </c>
      <c r="W625" s="67"/>
      <c r="X625" s="67"/>
      <c r="Y625" s="67"/>
      <c r="Z625" s="67"/>
      <c r="AA625" s="27"/>
      <c r="AB625" s="68">
        <v>0</v>
      </c>
      <c r="AC625" s="68"/>
      <c r="AD625" s="68"/>
      <c r="AE625" s="68">
        <v>1815.2</v>
      </c>
      <c r="AF625" s="68"/>
      <c r="AG625" s="68"/>
      <c r="AH625" s="27"/>
      <c r="AI625" s="27"/>
    </row>
    <row r="626" spans="1:35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</row>
    <row r="627" spans="1:35" x14ac:dyDescent="0.25">
      <c r="A627" s="67" t="s">
        <v>518</v>
      </c>
      <c r="B627" s="67"/>
      <c r="C627" s="67"/>
      <c r="D627" s="67" t="s">
        <v>519</v>
      </c>
      <c r="E627" s="67"/>
      <c r="F627" s="67"/>
      <c r="G627" s="67"/>
      <c r="H627" s="67"/>
      <c r="I627" s="27"/>
      <c r="J627" s="68">
        <v>0</v>
      </c>
      <c r="K627" s="68"/>
      <c r="L627" s="68"/>
      <c r="M627" s="68">
        <v>25.66</v>
      </c>
      <c r="N627" s="68"/>
      <c r="O627" s="68"/>
      <c r="P627" s="27"/>
      <c r="Q627" s="27"/>
      <c r="S627" s="67" t="s">
        <v>432</v>
      </c>
      <c r="T627" s="67"/>
      <c r="U627" s="67"/>
      <c r="V627" s="67" t="s">
        <v>433</v>
      </c>
      <c r="W627" s="67"/>
      <c r="X627" s="67"/>
      <c r="Y627" s="67"/>
      <c r="Z627" s="67"/>
      <c r="AA627" s="27"/>
      <c r="AB627" s="68">
        <v>241</v>
      </c>
      <c r="AC627" s="68"/>
      <c r="AD627" s="68"/>
      <c r="AE627" s="68">
        <v>199.75</v>
      </c>
      <c r="AF627" s="68"/>
      <c r="AG627" s="68"/>
      <c r="AH627" s="27"/>
      <c r="AI627" s="27"/>
    </row>
    <row r="628" spans="1:35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</row>
    <row r="629" spans="1:35" x14ac:dyDescent="0.25">
      <c r="A629" s="67" t="s">
        <v>520</v>
      </c>
      <c r="B629" s="67"/>
      <c r="C629" s="67"/>
      <c r="D629" s="67" t="s">
        <v>521</v>
      </c>
      <c r="E629" s="67"/>
      <c r="F629" s="67"/>
      <c r="G629" s="67"/>
      <c r="H629" s="67"/>
      <c r="I629" s="27"/>
      <c r="J629" s="68">
        <v>28.57</v>
      </c>
      <c r="K629" s="68"/>
      <c r="L629" s="68"/>
      <c r="M629" s="68">
        <v>0</v>
      </c>
      <c r="N629" s="68"/>
      <c r="O629" s="68"/>
      <c r="P629" s="27"/>
      <c r="Q629" s="27"/>
      <c r="S629" s="67" t="s">
        <v>434</v>
      </c>
      <c r="T629" s="67"/>
      <c r="U629" s="67"/>
      <c r="V629" s="67" t="s">
        <v>435</v>
      </c>
      <c r="W629" s="67"/>
      <c r="X629" s="67"/>
      <c r="Y629" s="67"/>
      <c r="Z629" s="67"/>
      <c r="AA629" s="27"/>
      <c r="AB629" s="68">
        <v>212.98000000000002</v>
      </c>
      <c r="AC629" s="68"/>
      <c r="AD629" s="68"/>
      <c r="AE629" s="68">
        <v>877.81000000000006</v>
      </c>
      <c r="AF629" s="68"/>
      <c r="AG629" s="68"/>
      <c r="AH629" s="27"/>
      <c r="AI629" s="27"/>
    </row>
    <row r="630" spans="1:35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</row>
    <row r="631" spans="1:35" x14ac:dyDescent="0.25">
      <c r="A631" s="67" t="s">
        <v>522</v>
      </c>
      <c r="B631" s="67"/>
      <c r="C631" s="67"/>
      <c r="D631" s="67" t="s">
        <v>523</v>
      </c>
      <c r="E631" s="67"/>
      <c r="F631" s="67"/>
      <c r="G631" s="67"/>
      <c r="H631" s="67"/>
      <c r="I631" s="27"/>
      <c r="J631" s="68">
        <v>41.96</v>
      </c>
      <c r="K631" s="68"/>
      <c r="L631" s="68"/>
      <c r="M631" s="68">
        <v>41.96</v>
      </c>
      <c r="N631" s="68"/>
      <c r="O631" s="68"/>
      <c r="P631" s="27"/>
      <c r="Q631" s="27"/>
      <c r="S631" s="67" t="s">
        <v>436</v>
      </c>
      <c r="T631" s="67"/>
      <c r="U631" s="67"/>
      <c r="V631" s="67" t="s">
        <v>437</v>
      </c>
      <c r="W631" s="67"/>
      <c r="X631" s="67"/>
      <c r="Y631" s="67"/>
      <c r="Z631" s="67"/>
      <c r="AA631" s="27"/>
      <c r="AB631" s="68">
        <v>9.25</v>
      </c>
      <c r="AC631" s="68"/>
      <c r="AD631" s="68"/>
      <c r="AE631" s="68">
        <v>9.25</v>
      </c>
      <c r="AF631" s="68"/>
      <c r="AG631" s="68"/>
      <c r="AH631" s="27"/>
      <c r="AI631" s="27"/>
    </row>
    <row r="632" spans="1:35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</row>
    <row r="633" spans="1:35" x14ac:dyDescent="0.25">
      <c r="A633" s="67" t="s">
        <v>524</v>
      </c>
      <c r="B633" s="67"/>
      <c r="C633" s="67"/>
      <c r="D633" s="67" t="s">
        <v>525</v>
      </c>
      <c r="E633" s="67"/>
      <c r="F633" s="67"/>
      <c r="G633" s="67"/>
      <c r="H633" s="67"/>
      <c r="I633" s="27"/>
      <c r="J633" s="68">
        <v>149.97</v>
      </c>
      <c r="K633" s="68"/>
      <c r="L633" s="68"/>
      <c r="M633" s="68">
        <v>129.28</v>
      </c>
      <c r="N633" s="68"/>
      <c r="O633" s="68"/>
      <c r="P633" s="27"/>
      <c r="Q633" s="27"/>
      <c r="S633" s="67" t="s">
        <v>438</v>
      </c>
      <c r="T633" s="67"/>
      <c r="U633" s="67"/>
      <c r="V633" s="67" t="s">
        <v>439</v>
      </c>
      <c r="W633" s="67"/>
      <c r="X633" s="67"/>
      <c r="Y633" s="67"/>
      <c r="Z633" s="67"/>
      <c r="AA633" s="27"/>
      <c r="AB633" s="68">
        <v>1261.55</v>
      </c>
      <c r="AC633" s="68"/>
      <c r="AD633" s="68"/>
      <c r="AE633" s="68">
        <v>6802.1</v>
      </c>
      <c r="AF633" s="68"/>
      <c r="AG633" s="68"/>
      <c r="AH633" s="27"/>
      <c r="AI633" s="27"/>
    </row>
    <row r="634" spans="1:35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</row>
    <row r="635" spans="1:35" x14ac:dyDescent="0.25">
      <c r="A635" s="67" t="s">
        <v>526</v>
      </c>
      <c r="B635" s="67"/>
      <c r="C635" s="67"/>
      <c r="D635" s="67" t="s">
        <v>527</v>
      </c>
      <c r="E635" s="67"/>
      <c r="F635" s="67"/>
      <c r="G635" s="67"/>
      <c r="H635" s="67"/>
      <c r="I635" s="27"/>
      <c r="J635" s="68">
        <v>0</v>
      </c>
      <c r="K635" s="68"/>
      <c r="L635" s="68"/>
      <c r="M635" s="68">
        <v>3</v>
      </c>
      <c r="N635" s="68"/>
      <c r="O635" s="68"/>
      <c r="P635" s="27"/>
      <c r="Q635" s="27"/>
      <c r="S635" s="67" t="s">
        <v>440</v>
      </c>
      <c r="T635" s="67"/>
      <c r="U635" s="67"/>
      <c r="V635" s="67" t="s">
        <v>441</v>
      </c>
      <c r="W635" s="67"/>
      <c r="X635" s="67"/>
      <c r="Y635" s="67"/>
      <c r="Z635" s="67"/>
      <c r="AA635" s="27"/>
      <c r="AB635" s="68">
        <v>494.74</v>
      </c>
      <c r="AC635" s="68"/>
      <c r="AD635" s="68"/>
      <c r="AE635" s="68">
        <v>11807.15</v>
      </c>
      <c r="AF635" s="68"/>
      <c r="AG635" s="68"/>
      <c r="AH635" s="27"/>
      <c r="AI635" s="27"/>
    </row>
    <row r="636" spans="1:35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</row>
    <row r="637" spans="1:35" x14ac:dyDescent="0.25">
      <c r="A637" s="67" t="s">
        <v>528</v>
      </c>
      <c r="B637" s="67"/>
      <c r="C637" s="67"/>
      <c r="D637" s="67" t="s">
        <v>529</v>
      </c>
      <c r="E637" s="67"/>
      <c r="F637" s="67"/>
      <c r="G637" s="67"/>
      <c r="H637" s="67"/>
      <c r="I637" s="27"/>
      <c r="J637" s="68">
        <v>17.93</v>
      </c>
      <c r="K637" s="68"/>
      <c r="L637" s="68"/>
      <c r="M637" s="68">
        <v>0.93</v>
      </c>
      <c r="N637" s="68"/>
      <c r="O637" s="68"/>
      <c r="P637" s="27"/>
      <c r="Q637" s="27"/>
      <c r="S637" s="67" t="s">
        <v>442</v>
      </c>
      <c r="T637" s="67"/>
      <c r="U637" s="67"/>
      <c r="V637" s="67" t="s">
        <v>443</v>
      </c>
      <c r="W637" s="67"/>
      <c r="X637" s="67"/>
      <c r="Y637" s="67"/>
      <c r="Z637" s="67"/>
      <c r="AA637" s="27"/>
      <c r="AB637" s="68">
        <v>3896.63</v>
      </c>
      <c r="AC637" s="68"/>
      <c r="AD637" s="68"/>
      <c r="AE637" s="68">
        <v>9177.42</v>
      </c>
      <c r="AF637" s="68"/>
      <c r="AG637" s="68"/>
      <c r="AH637" s="27"/>
      <c r="AI637" s="27"/>
    </row>
    <row r="638" spans="1:35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</row>
    <row r="639" spans="1:35" x14ac:dyDescent="0.25">
      <c r="A639" s="67" t="s">
        <v>530</v>
      </c>
      <c r="B639" s="67"/>
      <c r="C639" s="67"/>
      <c r="D639" s="67" t="s">
        <v>531</v>
      </c>
      <c r="E639" s="67"/>
      <c r="F639" s="67"/>
      <c r="G639" s="67"/>
      <c r="H639" s="67"/>
      <c r="I639" s="27"/>
      <c r="J639" s="68">
        <v>0</v>
      </c>
      <c r="K639" s="68"/>
      <c r="L639" s="68"/>
      <c r="M639" s="68">
        <v>19.14</v>
      </c>
      <c r="N639" s="68"/>
      <c r="O639" s="68"/>
      <c r="P639" s="27"/>
      <c r="Q639" s="27"/>
      <c r="S639" s="67" t="s">
        <v>984</v>
      </c>
      <c r="T639" s="67"/>
      <c r="U639" s="67"/>
      <c r="V639" s="67" t="s">
        <v>985</v>
      </c>
      <c r="W639" s="67"/>
      <c r="X639" s="67"/>
      <c r="Y639" s="67"/>
      <c r="Z639" s="67"/>
      <c r="AA639" s="27"/>
      <c r="AB639" s="68">
        <v>0</v>
      </c>
      <c r="AC639" s="68"/>
      <c r="AD639" s="68"/>
      <c r="AE639" s="68">
        <v>39.980000000000004</v>
      </c>
      <c r="AF639" s="68"/>
      <c r="AG639" s="68"/>
      <c r="AH639" s="27"/>
      <c r="AI639" s="27"/>
    </row>
    <row r="640" spans="1:35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</row>
    <row r="641" spans="1:35" x14ac:dyDescent="0.25">
      <c r="A641" s="67" t="s">
        <v>532</v>
      </c>
      <c r="B641" s="67"/>
      <c r="C641" s="67"/>
      <c r="D641" s="67" t="s">
        <v>533</v>
      </c>
      <c r="E641" s="67"/>
      <c r="F641" s="67"/>
      <c r="G641" s="67"/>
      <c r="H641" s="67"/>
      <c r="I641" s="27"/>
      <c r="J641" s="68">
        <v>280.8</v>
      </c>
      <c r="K641" s="68"/>
      <c r="L641" s="68"/>
      <c r="M641" s="68">
        <v>0</v>
      </c>
      <c r="N641" s="68"/>
      <c r="O641" s="68"/>
      <c r="P641" s="27"/>
      <c r="Q641" s="27"/>
      <c r="S641" s="67" t="s">
        <v>444</v>
      </c>
      <c r="T641" s="67"/>
      <c r="U641" s="67"/>
      <c r="V641" s="67" t="s">
        <v>445</v>
      </c>
      <c r="W641" s="67"/>
      <c r="X641" s="67"/>
      <c r="Y641" s="67"/>
      <c r="Z641" s="67"/>
      <c r="AA641" s="27"/>
      <c r="AB641" s="68">
        <v>0</v>
      </c>
      <c r="AC641" s="68"/>
      <c r="AD641" s="68"/>
      <c r="AE641" s="68">
        <v>61.72</v>
      </c>
      <c r="AF641" s="68"/>
      <c r="AG641" s="68"/>
      <c r="AH641" s="27"/>
      <c r="AI641" s="27"/>
    </row>
    <row r="642" spans="1:35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</row>
    <row r="643" spans="1:35" x14ac:dyDescent="0.25">
      <c r="A643" s="67" t="s">
        <v>534</v>
      </c>
      <c r="B643" s="67"/>
      <c r="C643" s="67"/>
      <c r="D643" s="67" t="s">
        <v>535</v>
      </c>
      <c r="E643" s="67"/>
      <c r="F643" s="67"/>
      <c r="G643" s="67"/>
      <c r="H643" s="67"/>
      <c r="I643" s="27"/>
      <c r="J643" s="68">
        <v>6</v>
      </c>
      <c r="K643" s="68"/>
      <c r="L643" s="68"/>
      <c r="M643" s="68">
        <v>3</v>
      </c>
      <c r="N643" s="68"/>
      <c r="O643" s="68"/>
      <c r="P643" s="27"/>
      <c r="Q643" s="27"/>
      <c r="S643" s="67" t="s">
        <v>446</v>
      </c>
      <c r="T643" s="67"/>
      <c r="U643" s="67"/>
      <c r="V643" s="67" t="s">
        <v>447</v>
      </c>
      <c r="W643" s="67"/>
      <c r="X643" s="67"/>
      <c r="Y643" s="67"/>
      <c r="Z643" s="67"/>
      <c r="AA643" s="27"/>
      <c r="AB643" s="68">
        <v>0</v>
      </c>
      <c r="AC643" s="68"/>
      <c r="AD643" s="68"/>
      <c r="AE643" s="68">
        <v>86.960000000000008</v>
      </c>
      <c r="AF643" s="68"/>
      <c r="AG643" s="68"/>
      <c r="AH643" s="27"/>
      <c r="AI643" s="27"/>
    </row>
    <row r="644" spans="1:35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</row>
    <row r="645" spans="1:35" x14ac:dyDescent="0.25">
      <c r="A645" s="67" t="s">
        <v>536</v>
      </c>
      <c r="B645" s="67"/>
      <c r="C645" s="67"/>
      <c r="D645" s="67" t="s">
        <v>537</v>
      </c>
      <c r="E645" s="67"/>
      <c r="F645" s="67"/>
      <c r="G645" s="67"/>
      <c r="H645" s="67"/>
      <c r="I645" s="27"/>
      <c r="J645" s="68">
        <v>191612.05000000002</v>
      </c>
      <c r="K645" s="68"/>
      <c r="L645" s="68"/>
      <c r="M645" s="68">
        <v>196439.30000000002</v>
      </c>
      <c r="N645" s="68"/>
      <c r="O645" s="68"/>
      <c r="P645" s="27"/>
      <c r="Q645" s="27"/>
      <c r="S645" s="67" t="s">
        <v>448</v>
      </c>
      <c r="T645" s="67"/>
      <c r="U645" s="67"/>
      <c r="V645" s="67" t="s">
        <v>449</v>
      </c>
      <c r="W645" s="67"/>
      <c r="X645" s="67"/>
      <c r="Y645" s="67"/>
      <c r="Z645" s="67"/>
      <c r="AA645" s="27"/>
      <c r="AB645" s="68">
        <v>120</v>
      </c>
      <c r="AC645" s="68"/>
      <c r="AD645" s="68"/>
      <c r="AE645" s="68">
        <v>5289.39</v>
      </c>
      <c r="AF645" s="68"/>
      <c r="AG645" s="68"/>
      <c r="AH645" s="27"/>
      <c r="AI645" s="27"/>
    </row>
    <row r="646" spans="1:35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</row>
    <row r="647" spans="1:35" x14ac:dyDescent="0.25">
      <c r="A647" s="67" t="s">
        <v>538</v>
      </c>
      <c r="B647" s="67"/>
      <c r="C647" s="67"/>
      <c r="D647" s="67" t="s">
        <v>539</v>
      </c>
      <c r="E647" s="67"/>
      <c r="F647" s="67"/>
      <c r="G647" s="67"/>
      <c r="H647" s="67"/>
      <c r="I647" s="27"/>
      <c r="J647" s="68">
        <v>22.32</v>
      </c>
      <c r="K647" s="68"/>
      <c r="L647" s="68"/>
      <c r="M647" s="68">
        <v>22.32</v>
      </c>
      <c r="N647" s="68"/>
      <c r="O647" s="68"/>
      <c r="P647" s="27"/>
      <c r="Q647" s="27"/>
      <c r="S647" s="67" t="s">
        <v>450</v>
      </c>
      <c r="T647" s="67"/>
      <c r="U647" s="67"/>
      <c r="V647" s="67" t="s">
        <v>451</v>
      </c>
      <c r="W647" s="67"/>
      <c r="X647" s="67"/>
      <c r="Y647" s="67"/>
      <c r="Z647" s="67"/>
      <c r="AA647" s="27"/>
      <c r="AB647" s="68">
        <v>2737.73</v>
      </c>
      <c r="AC647" s="68"/>
      <c r="AD647" s="68"/>
      <c r="AE647" s="68">
        <v>822.68000000000006</v>
      </c>
      <c r="AF647" s="68"/>
      <c r="AG647" s="68"/>
      <c r="AH647" s="27"/>
      <c r="AI647" s="27"/>
    </row>
    <row r="648" spans="1:35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</row>
    <row r="649" spans="1:35" x14ac:dyDescent="0.25">
      <c r="A649" s="67" t="s">
        <v>540</v>
      </c>
      <c r="B649" s="67"/>
      <c r="C649" s="67"/>
      <c r="D649" s="67" t="s">
        <v>541</v>
      </c>
      <c r="E649" s="67"/>
      <c r="F649" s="67"/>
      <c r="G649" s="67"/>
      <c r="H649" s="67"/>
      <c r="I649" s="27"/>
      <c r="J649" s="68">
        <v>0</v>
      </c>
      <c r="K649" s="68"/>
      <c r="L649" s="68"/>
      <c r="M649" s="68">
        <v>8</v>
      </c>
      <c r="N649" s="68"/>
      <c r="O649" s="68"/>
      <c r="P649" s="27"/>
      <c r="Q649" s="27"/>
      <c r="S649" s="67" t="s">
        <v>453</v>
      </c>
      <c r="T649" s="67"/>
      <c r="U649" s="67"/>
      <c r="V649" s="67" t="s">
        <v>454</v>
      </c>
      <c r="W649" s="67"/>
      <c r="X649" s="67"/>
      <c r="Y649" s="67"/>
      <c r="Z649" s="67"/>
      <c r="AA649" s="27"/>
      <c r="AB649" s="68">
        <v>1511.63</v>
      </c>
      <c r="AC649" s="68"/>
      <c r="AD649" s="68"/>
      <c r="AE649" s="68">
        <v>1511.63</v>
      </c>
      <c r="AF649" s="68"/>
      <c r="AG649" s="68"/>
      <c r="AH649" s="27"/>
      <c r="AI649" s="27"/>
    </row>
    <row r="650" spans="1:35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</row>
    <row r="651" spans="1:35" x14ac:dyDescent="0.25">
      <c r="A651" s="67" t="s">
        <v>542</v>
      </c>
      <c r="B651" s="67"/>
      <c r="C651" s="67"/>
      <c r="D651" s="67" t="s">
        <v>543</v>
      </c>
      <c r="E651" s="67"/>
      <c r="F651" s="67"/>
      <c r="G651" s="67"/>
      <c r="H651" s="67"/>
      <c r="I651" s="27"/>
      <c r="J651" s="68">
        <v>3.0300000000000002</v>
      </c>
      <c r="K651" s="68"/>
      <c r="L651" s="68"/>
      <c r="M651" s="68">
        <v>6.03</v>
      </c>
      <c r="N651" s="68"/>
      <c r="O651" s="68"/>
      <c r="P651" s="27"/>
      <c r="Q651" s="27"/>
      <c r="S651" s="67" t="s">
        <v>455</v>
      </c>
      <c r="T651" s="67"/>
      <c r="U651" s="67"/>
      <c r="V651" s="67" t="s">
        <v>456</v>
      </c>
      <c r="W651" s="67"/>
      <c r="X651" s="67"/>
      <c r="Y651" s="67"/>
      <c r="Z651" s="67"/>
      <c r="AA651" s="27"/>
      <c r="AB651" s="68">
        <v>4718.41</v>
      </c>
      <c r="AC651" s="68"/>
      <c r="AD651" s="68"/>
      <c r="AE651" s="68">
        <v>10774.18</v>
      </c>
      <c r="AF651" s="68"/>
      <c r="AG651" s="68"/>
      <c r="AH651" s="27"/>
      <c r="AI651" s="27"/>
    </row>
    <row r="652" spans="1:35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</row>
    <row r="653" spans="1:35" x14ac:dyDescent="0.25">
      <c r="A653" s="67" t="s">
        <v>544</v>
      </c>
      <c r="B653" s="67"/>
      <c r="C653" s="67"/>
      <c r="D653" s="67" t="s">
        <v>545</v>
      </c>
      <c r="E653" s="67"/>
      <c r="F653" s="67"/>
      <c r="G653" s="67"/>
      <c r="H653" s="67"/>
      <c r="I653" s="27"/>
      <c r="J653" s="68">
        <v>0</v>
      </c>
      <c r="K653" s="68"/>
      <c r="L653" s="68"/>
      <c r="M653" s="68">
        <v>233.66</v>
      </c>
      <c r="N653" s="68"/>
      <c r="O653" s="68"/>
      <c r="P653" s="27"/>
      <c r="Q653" s="27"/>
      <c r="S653" s="67" t="s">
        <v>457</v>
      </c>
      <c r="T653" s="67"/>
      <c r="U653" s="67"/>
      <c r="V653" s="67" t="s">
        <v>458</v>
      </c>
      <c r="W653" s="67"/>
      <c r="X653" s="67"/>
      <c r="Y653" s="67"/>
      <c r="Z653" s="67"/>
      <c r="AA653" s="27"/>
      <c r="AB653" s="68">
        <v>356.51</v>
      </c>
      <c r="AC653" s="68"/>
      <c r="AD653" s="68"/>
      <c r="AE653" s="68">
        <v>0</v>
      </c>
      <c r="AF653" s="68"/>
      <c r="AG653" s="68"/>
      <c r="AH653" s="27"/>
      <c r="AI653" s="27"/>
    </row>
    <row r="654" spans="1:35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</row>
    <row r="655" spans="1:35" x14ac:dyDescent="0.25">
      <c r="A655" s="67" t="s">
        <v>546</v>
      </c>
      <c r="B655" s="67"/>
      <c r="C655" s="67"/>
      <c r="D655" s="67" t="s">
        <v>547</v>
      </c>
      <c r="E655" s="67"/>
      <c r="F655" s="67"/>
      <c r="G655" s="67"/>
      <c r="H655" s="67"/>
      <c r="I655" s="27"/>
      <c r="J655" s="68">
        <v>0</v>
      </c>
      <c r="K655" s="68"/>
      <c r="L655" s="68"/>
      <c r="M655" s="68">
        <v>1116.29</v>
      </c>
      <c r="N655" s="68"/>
      <c r="O655" s="68"/>
      <c r="P655" s="27"/>
      <c r="Q655" s="27"/>
      <c r="S655" s="67" t="s">
        <v>986</v>
      </c>
      <c r="T655" s="67"/>
      <c r="U655" s="67"/>
      <c r="V655" s="67" t="s">
        <v>987</v>
      </c>
      <c r="W655" s="67"/>
      <c r="X655" s="67"/>
      <c r="Y655" s="67"/>
      <c r="Z655" s="67"/>
      <c r="AA655" s="27"/>
      <c r="AB655" s="68">
        <v>0</v>
      </c>
      <c r="AC655" s="68"/>
      <c r="AD655" s="68"/>
      <c r="AE655" s="68">
        <v>1917.33</v>
      </c>
      <c r="AF655" s="68"/>
      <c r="AG655" s="68"/>
      <c r="AH655" s="27"/>
      <c r="AI655" s="27"/>
    </row>
    <row r="656" spans="1:35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</row>
    <row r="657" spans="1:35" x14ac:dyDescent="0.25">
      <c r="A657" s="67" t="s">
        <v>548</v>
      </c>
      <c r="B657" s="67"/>
      <c r="C657" s="67"/>
      <c r="D657" s="67" t="s">
        <v>549</v>
      </c>
      <c r="E657" s="67"/>
      <c r="F657" s="67"/>
      <c r="G657" s="67"/>
      <c r="H657" s="67"/>
      <c r="I657" s="27"/>
      <c r="J657" s="68">
        <v>53889.520000000004</v>
      </c>
      <c r="K657" s="68"/>
      <c r="L657" s="68"/>
      <c r="M657" s="68">
        <v>43793.11</v>
      </c>
      <c r="N657" s="68"/>
      <c r="O657" s="68"/>
      <c r="P657" s="27"/>
      <c r="Q657" s="27"/>
      <c r="S657" s="67" t="s">
        <v>459</v>
      </c>
      <c r="T657" s="67"/>
      <c r="U657" s="67"/>
      <c r="V657" s="67" t="s">
        <v>460</v>
      </c>
      <c r="W657" s="67"/>
      <c r="X657" s="67"/>
      <c r="Y657" s="67"/>
      <c r="Z657" s="67"/>
      <c r="AA657" s="27"/>
      <c r="AB657" s="68">
        <v>38906.93</v>
      </c>
      <c r="AC657" s="68"/>
      <c r="AD657" s="68"/>
      <c r="AE657" s="68">
        <v>38694.770000000004</v>
      </c>
      <c r="AF657" s="68"/>
      <c r="AG657" s="68"/>
      <c r="AH657" s="27"/>
      <c r="AI657" s="27"/>
    </row>
    <row r="658" spans="1:35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</row>
    <row r="659" spans="1:35" x14ac:dyDescent="0.25">
      <c r="A659" s="67" t="s">
        <v>550</v>
      </c>
      <c r="B659" s="67"/>
      <c r="C659" s="67"/>
      <c r="D659" s="67" t="s">
        <v>551</v>
      </c>
      <c r="E659" s="67"/>
      <c r="F659" s="67"/>
      <c r="G659" s="67"/>
      <c r="H659" s="67"/>
      <c r="I659" s="27"/>
      <c r="J659" s="68">
        <v>44029.18</v>
      </c>
      <c r="K659" s="68"/>
      <c r="L659" s="68"/>
      <c r="M659" s="68">
        <v>40215.58</v>
      </c>
      <c r="N659" s="68"/>
      <c r="O659" s="68"/>
      <c r="P659" s="27"/>
      <c r="Q659" s="27"/>
      <c r="S659" s="67" t="s">
        <v>461</v>
      </c>
      <c r="T659" s="67"/>
      <c r="U659" s="67"/>
      <c r="V659" s="67" t="s">
        <v>462</v>
      </c>
      <c r="W659" s="67"/>
      <c r="X659" s="67"/>
      <c r="Y659" s="67"/>
      <c r="Z659" s="67"/>
      <c r="AA659" s="27"/>
      <c r="AB659" s="68">
        <v>38113.4</v>
      </c>
      <c r="AC659" s="68"/>
      <c r="AD659" s="68"/>
      <c r="AE659" s="68">
        <v>38994.67</v>
      </c>
      <c r="AF659" s="68"/>
      <c r="AG659" s="68"/>
      <c r="AH659" s="27"/>
      <c r="AI659" s="27"/>
    </row>
    <row r="660" spans="1:35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</row>
    <row r="661" spans="1:35" x14ac:dyDescent="0.25">
      <c r="A661" s="67" t="s">
        <v>552</v>
      </c>
      <c r="B661" s="67"/>
      <c r="C661" s="67"/>
      <c r="D661" s="67" t="s">
        <v>553</v>
      </c>
      <c r="E661" s="67"/>
      <c r="F661" s="67"/>
      <c r="G661" s="67"/>
      <c r="H661" s="67"/>
      <c r="I661" s="27"/>
      <c r="J661" s="68">
        <v>0</v>
      </c>
      <c r="K661" s="68"/>
      <c r="L661" s="68"/>
      <c r="M661" s="68">
        <v>524760.57000000007</v>
      </c>
      <c r="N661" s="68"/>
      <c r="O661" s="68"/>
      <c r="P661" s="27"/>
      <c r="Q661" s="27"/>
      <c r="S661" s="67" t="s">
        <v>463</v>
      </c>
      <c r="T661" s="67"/>
      <c r="U661" s="67"/>
      <c r="V661" s="67" t="s">
        <v>464</v>
      </c>
      <c r="W661" s="67"/>
      <c r="X661" s="67"/>
      <c r="Y661" s="67"/>
      <c r="Z661" s="67"/>
      <c r="AA661" s="27"/>
      <c r="AB661" s="68">
        <v>13414.93</v>
      </c>
      <c r="AC661" s="68"/>
      <c r="AD661" s="68"/>
      <c r="AE661" s="68">
        <v>14320.35</v>
      </c>
      <c r="AF661" s="68"/>
      <c r="AG661" s="68"/>
      <c r="AH661" s="27"/>
      <c r="AI661" s="27"/>
    </row>
    <row r="662" spans="1:35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</row>
    <row r="663" spans="1:35" x14ac:dyDescent="0.25">
      <c r="A663" s="67" t="s">
        <v>554</v>
      </c>
      <c r="B663" s="67"/>
      <c r="C663" s="67"/>
      <c r="D663" s="67" t="s">
        <v>555</v>
      </c>
      <c r="E663" s="67"/>
      <c r="F663" s="67"/>
      <c r="G663" s="67"/>
      <c r="H663" s="67"/>
      <c r="I663" s="27"/>
      <c r="J663" s="68">
        <v>299235.47000000003</v>
      </c>
      <c r="K663" s="68"/>
      <c r="L663" s="68"/>
      <c r="M663" s="68">
        <v>77817.19</v>
      </c>
      <c r="N663" s="68"/>
      <c r="O663" s="68"/>
      <c r="P663" s="27"/>
      <c r="Q663" s="27"/>
      <c r="S663" s="67" t="s">
        <v>465</v>
      </c>
      <c r="T663" s="67"/>
      <c r="U663" s="67"/>
      <c r="V663" s="67" t="s">
        <v>466</v>
      </c>
      <c r="W663" s="67"/>
      <c r="X663" s="67"/>
      <c r="Y663" s="67"/>
      <c r="Z663" s="67"/>
      <c r="AA663" s="27"/>
      <c r="AB663" s="68">
        <v>2320.4900000000002</v>
      </c>
      <c r="AC663" s="68"/>
      <c r="AD663" s="68"/>
      <c r="AE663" s="68">
        <v>2320.4900000000002</v>
      </c>
      <c r="AF663" s="68"/>
      <c r="AG663" s="68"/>
      <c r="AH663" s="27"/>
      <c r="AI663" s="27"/>
    </row>
    <row r="664" spans="1:35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</row>
    <row r="665" spans="1:35" x14ac:dyDescent="0.25">
      <c r="A665" s="67" t="s">
        <v>556</v>
      </c>
      <c r="B665" s="67"/>
      <c r="C665" s="67"/>
      <c r="D665" s="67" t="s">
        <v>557</v>
      </c>
      <c r="E665" s="67"/>
      <c r="F665" s="67"/>
      <c r="G665" s="67"/>
      <c r="H665" s="67"/>
      <c r="I665" s="27"/>
      <c r="J665" s="68">
        <v>118727.87</v>
      </c>
      <c r="K665" s="68"/>
      <c r="L665" s="68"/>
      <c r="M665" s="68">
        <v>74055.67</v>
      </c>
      <c r="N665" s="68"/>
      <c r="O665" s="68"/>
      <c r="P665" s="27"/>
      <c r="Q665" s="27"/>
      <c r="S665" s="67" t="s">
        <v>988</v>
      </c>
      <c r="T665" s="67"/>
      <c r="U665" s="67"/>
      <c r="V665" s="67" t="s">
        <v>989</v>
      </c>
      <c r="W665" s="67"/>
      <c r="X665" s="67"/>
      <c r="Y665" s="67"/>
      <c r="Z665" s="67"/>
      <c r="AA665" s="27"/>
      <c r="AB665" s="68">
        <v>0</v>
      </c>
      <c r="AC665" s="68"/>
      <c r="AD665" s="68"/>
      <c r="AE665" s="68">
        <v>255.37</v>
      </c>
      <c r="AF665" s="68"/>
      <c r="AG665" s="68"/>
      <c r="AH665" s="27"/>
      <c r="AI665" s="27"/>
    </row>
    <row r="666" spans="1:35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</row>
    <row r="667" spans="1:35" x14ac:dyDescent="0.25">
      <c r="A667" s="67" t="s">
        <v>558</v>
      </c>
      <c r="B667" s="67"/>
      <c r="C667" s="67"/>
      <c r="D667" s="67" t="s">
        <v>559</v>
      </c>
      <c r="E667" s="67"/>
      <c r="F667" s="67"/>
      <c r="G667" s="67"/>
      <c r="H667" s="67"/>
      <c r="I667" s="27"/>
      <c r="J667" s="68">
        <v>32786.47</v>
      </c>
      <c r="K667" s="68"/>
      <c r="L667" s="68"/>
      <c r="M667" s="68">
        <v>40028.58</v>
      </c>
      <c r="N667" s="68"/>
      <c r="O667" s="68"/>
      <c r="P667" s="27"/>
      <c r="Q667" s="27"/>
      <c r="S667" s="67" t="s">
        <v>467</v>
      </c>
      <c r="T667" s="67"/>
      <c r="U667" s="67"/>
      <c r="V667" s="67" t="s">
        <v>468</v>
      </c>
      <c r="W667" s="67"/>
      <c r="X667" s="67"/>
      <c r="Y667" s="67"/>
      <c r="Z667" s="67"/>
      <c r="AA667" s="27"/>
      <c r="AB667" s="68">
        <v>180.79</v>
      </c>
      <c r="AC667" s="68"/>
      <c r="AD667" s="68"/>
      <c r="AE667" s="68">
        <v>178.52</v>
      </c>
      <c r="AF667" s="68"/>
      <c r="AG667" s="68"/>
      <c r="AH667" s="27"/>
      <c r="AI667" s="27"/>
    </row>
    <row r="668" spans="1:35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</row>
    <row r="669" spans="1:35" x14ac:dyDescent="0.25">
      <c r="A669" s="67" t="s">
        <v>560</v>
      </c>
      <c r="B669" s="67"/>
      <c r="C669" s="67"/>
      <c r="D669" s="67" t="s">
        <v>561</v>
      </c>
      <c r="E669" s="67"/>
      <c r="F669" s="67"/>
      <c r="G669" s="67"/>
      <c r="H669" s="67"/>
      <c r="I669" s="27"/>
      <c r="J669" s="68">
        <v>21280</v>
      </c>
      <c r="K669" s="68"/>
      <c r="L669" s="68"/>
      <c r="M669" s="68">
        <v>21280</v>
      </c>
      <c r="N669" s="68"/>
      <c r="O669" s="68"/>
      <c r="P669" s="27"/>
      <c r="Q669" s="27"/>
      <c r="S669" s="67" t="s">
        <v>469</v>
      </c>
      <c r="T669" s="67"/>
      <c r="U669" s="67"/>
      <c r="V669" s="67" t="s">
        <v>470</v>
      </c>
      <c r="W669" s="67"/>
      <c r="X669" s="67"/>
      <c r="Y669" s="67"/>
      <c r="Z669" s="67"/>
      <c r="AA669" s="27"/>
      <c r="AB669" s="68">
        <v>22207.56</v>
      </c>
      <c r="AC669" s="68"/>
      <c r="AD669" s="68"/>
      <c r="AE669" s="68">
        <v>22207.56</v>
      </c>
      <c r="AF669" s="68"/>
      <c r="AG669" s="68"/>
      <c r="AH669" s="27"/>
      <c r="AI669" s="27"/>
    </row>
    <row r="670" spans="1:35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</row>
    <row r="671" spans="1:35" x14ac:dyDescent="0.25">
      <c r="A671" s="67" t="s">
        <v>562</v>
      </c>
      <c r="B671" s="67"/>
      <c r="C671" s="67"/>
      <c r="D671" s="67" t="s">
        <v>563</v>
      </c>
      <c r="E671" s="67"/>
      <c r="F671" s="67"/>
      <c r="G671" s="67"/>
      <c r="H671" s="67"/>
      <c r="I671" s="27"/>
      <c r="J671" s="68">
        <v>5796874.3500000006</v>
      </c>
      <c r="K671" s="68"/>
      <c r="L671" s="68"/>
      <c r="M671" s="68">
        <v>7275615.1799999997</v>
      </c>
      <c r="N671" s="68"/>
      <c r="O671" s="68"/>
      <c r="P671" s="27"/>
      <c r="Q671" s="27"/>
      <c r="S671" s="67" t="s">
        <v>471</v>
      </c>
      <c r="T671" s="67"/>
      <c r="U671" s="67"/>
      <c r="V671" s="67" t="s">
        <v>472</v>
      </c>
      <c r="W671" s="67"/>
      <c r="X671" s="67"/>
      <c r="Y671" s="67"/>
      <c r="Z671" s="67"/>
      <c r="AA671" s="27"/>
      <c r="AB671" s="68">
        <v>2329.4700000000003</v>
      </c>
      <c r="AC671" s="68"/>
      <c r="AD671" s="68"/>
      <c r="AE671" s="68">
        <v>2329.4700000000003</v>
      </c>
      <c r="AF671" s="68"/>
      <c r="AG671" s="68"/>
      <c r="AH671" s="27"/>
      <c r="AI671" s="27"/>
    </row>
    <row r="672" spans="1:35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</row>
    <row r="673" spans="1:35" x14ac:dyDescent="0.25">
      <c r="A673" s="67" t="s">
        <v>564</v>
      </c>
      <c r="B673" s="67"/>
      <c r="C673" s="67"/>
      <c r="D673" s="67" t="s">
        <v>565</v>
      </c>
      <c r="E673" s="67"/>
      <c r="F673" s="67"/>
      <c r="G673" s="67"/>
      <c r="H673" s="67"/>
      <c r="I673" s="27"/>
      <c r="J673" s="68">
        <v>1478740.83</v>
      </c>
      <c r="K673" s="68"/>
      <c r="L673" s="68"/>
      <c r="M673" s="68">
        <v>0</v>
      </c>
      <c r="N673" s="68"/>
      <c r="O673" s="68"/>
      <c r="P673" s="27"/>
      <c r="Q673" s="27"/>
      <c r="S673" s="67" t="s">
        <v>473</v>
      </c>
      <c r="T673" s="67"/>
      <c r="U673" s="67"/>
      <c r="V673" s="67" t="s">
        <v>474</v>
      </c>
      <c r="W673" s="67"/>
      <c r="X673" s="67"/>
      <c r="Y673" s="67"/>
      <c r="Z673" s="67"/>
      <c r="AA673" s="27"/>
      <c r="AB673" s="68">
        <v>664697.89</v>
      </c>
      <c r="AC673" s="68"/>
      <c r="AD673" s="68"/>
      <c r="AE673" s="68">
        <v>9697.89</v>
      </c>
      <c r="AF673" s="68"/>
      <c r="AG673" s="68"/>
      <c r="AH673" s="27"/>
      <c r="AI673" s="27"/>
    </row>
    <row r="674" spans="1:35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</row>
    <row r="675" spans="1:35" x14ac:dyDescent="0.25">
      <c r="A675" s="67" t="s">
        <v>566</v>
      </c>
      <c r="B675" s="67"/>
      <c r="C675" s="67"/>
      <c r="D675" s="67" t="s">
        <v>567</v>
      </c>
      <c r="E675" s="67"/>
      <c r="F675" s="67"/>
      <c r="G675" s="67"/>
      <c r="H675" s="67"/>
      <c r="I675" s="27"/>
      <c r="J675" s="68">
        <v>0</v>
      </c>
      <c r="K675" s="68"/>
      <c r="L675" s="68"/>
      <c r="M675" s="68">
        <v>2535408.88</v>
      </c>
      <c r="N675" s="68"/>
      <c r="O675" s="68"/>
      <c r="P675" s="27"/>
      <c r="Q675" s="27"/>
      <c r="S675" s="67" t="s">
        <v>475</v>
      </c>
      <c r="T675" s="67"/>
      <c r="U675" s="67"/>
      <c r="V675" s="67" t="s">
        <v>476</v>
      </c>
      <c r="W675" s="67"/>
      <c r="X675" s="67"/>
      <c r="Y675" s="67"/>
      <c r="Z675" s="67"/>
      <c r="AA675" s="27"/>
      <c r="AB675" s="68">
        <v>50.25</v>
      </c>
      <c r="AC675" s="68"/>
      <c r="AD675" s="68"/>
      <c r="AE675" s="68">
        <v>0</v>
      </c>
      <c r="AF675" s="68"/>
      <c r="AG675" s="68"/>
      <c r="AH675" s="27"/>
      <c r="AI675" s="27"/>
    </row>
    <row r="676" spans="1:35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</row>
    <row r="677" spans="1:35" x14ac:dyDescent="0.25">
      <c r="A677" s="67" t="s">
        <v>568</v>
      </c>
      <c r="B677" s="67"/>
      <c r="C677" s="67"/>
      <c r="D677" s="67" t="s">
        <v>569</v>
      </c>
      <c r="E677" s="67"/>
      <c r="F677" s="67"/>
      <c r="G677" s="67"/>
      <c r="H677" s="67"/>
      <c r="I677" s="27"/>
      <c r="J677" s="68">
        <v>1191</v>
      </c>
      <c r="K677" s="68"/>
      <c r="L677" s="68"/>
      <c r="M677" s="68">
        <v>777</v>
      </c>
      <c r="N677" s="68"/>
      <c r="O677" s="68"/>
      <c r="P677" s="27"/>
      <c r="Q677" s="27"/>
      <c r="S677" s="67" t="s">
        <v>990</v>
      </c>
      <c r="T677" s="67"/>
      <c r="U677" s="67"/>
      <c r="V677" s="67" t="s">
        <v>991</v>
      </c>
      <c r="W677" s="67"/>
      <c r="X677" s="67"/>
      <c r="Y677" s="67"/>
      <c r="Z677" s="67"/>
      <c r="AA677" s="27"/>
      <c r="AB677" s="68">
        <v>0</v>
      </c>
      <c r="AC677" s="68"/>
      <c r="AD677" s="68"/>
      <c r="AE677" s="68">
        <v>11.42</v>
      </c>
      <c r="AF677" s="68"/>
      <c r="AG677" s="68"/>
      <c r="AH677" s="27"/>
      <c r="AI677" s="27"/>
    </row>
    <row r="678" spans="1:35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</row>
    <row r="679" spans="1:35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</row>
    <row r="680" spans="1:35" x14ac:dyDescent="0.25">
      <c r="A680" s="29" t="s">
        <v>157</v>
      </c>
      <c r="B680" s="27"/>
      <c r="C680" s="27"/>
      <c r="D680" s="27"/>
      <c r="E680" s="73" t="s">
        <v>158</v>
      </c>
      <c r="F680" s="73"/>
      <c r="G680" s="27"/>
      <c r="H680" s="27"/>
      <c r="I680" s="73" t="s">
        <v>159</v>
      </c>
      <c r="J680" s="73"/>
      <c r="K680" s="27"/>
      <c r="L680" s="73" t="s">
        <v>160</v>
      </c>
      <c r="M680" s="73"/>
      <c r="N680" s="73"/>
      <c r="O680" s="74">
        <v>45775</v>
      </c>
      <c r="P680" s="74"/>
      <c r="Q680" s="27"/>
      <c r="S680" s="29" t="s">
        <v>157</v>
      </c>
      <c r="T680" s="27"/>
      <c r="U680" s="27"/>
      <c r="V680" s="27"/>
      <c r="W680" s="73" t="s">
        <v>158</v>
      </c>
      <c r="X680" s="73"/>
      <c r="Y680" s="27"/>
      <c r="Z680" s="27"/>
      <c r="AA680" s="73" t="s">
        <v>159</v>
      </c>
      <c r="AB680" s="73"/>
      <c r="AC680" s="27"/>
      <c r="AD680" s="73" t="s">
        <v>160</v>
      </c>
      <c r="AE680" s="73"/>
      <c r="AF680" s="73"/>
      <c r="AG680" s="74">
        <v>45775</v>
      </c>
      <c r="AH680" s="74"/>
      <c r="AI680" s="27"/>
    </row>
    <row r="681" spans="1:35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</row>
    <row r="682" spans="1:35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75">
        <v>0.62443287037037032</v>
      </c>
      <c r="P682" s="75"/>
      <c r="Q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75">
        <v>0.63362268518518516</v>
      </c>
      <c r="AH682" s="75"/>
      <c r="AI682" s="27"/>
    </row>
    <row r="683" spans="1:35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</row>
    <row r="684" spans="1:35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</row>
    <row r="685" spans="1:35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</row>
    <row r="686" spans="1:35" x14ac:dyDescent="0.25">
      <c r="A686" s="27"/>
      <c r="B686" s="27"/>
      <c r="C686" s="27"/>
      <c r="D686" s="69" t="s">
        <v>161</v>
      </c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27"/>
      <c r="Q686" s="27"/>
      <c r="S686" s="27"/>
      <c r="T686" s="27"/>
      <c r="U686" s="27"/>
      <c r="V686" s="69" t="s">
        <v>161</v>
      </c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27"/>
      <c r="AI686" s="27"/>
    </row>
    <row r="687" spans="1:35" x14ac:dyDescent="0.25">
      <c r="A687" s="27"/>
      <c r="B687" s="27"/>
      <c r="C687" s="27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4" t="s">
        <v>162</v>
      </c>
      <c r="Q687" s="64"/>
      <c r="S687" s="27"/>
      <c r="T687" s="27"/>
      <c r="U687" s="27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4" t="s">
        <v>162</v>
      </c>
      <c r="AI687" s="64"/>
    </row>
    <row r="688" spans="1:35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64"/>
      <c r="Q688" s="64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64"/>
      <c r="AI688" s="64"/>
    </row>
    <row r="689" spans="1:35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</row>
    <row r="690" spans="1:35" x14ac:dyDescent="0.25">
      <c r="A690" s="27"/>
      <c r="B690" s="27"/>
      <c r="C690" s="27"/>
      <c r="D690" s="27"/>
      <c r="E690" s="70" t="s">
        <v>93</v>
      </c>
      <c r="F690" s="70"/>
      <c r="G690" s="70"/>
      <c r="H690" s="70"/>
      <c r="I690" s="70"/>
      <c r="J690" s="70"/>
      <c r="K690" s="27"/>
      <c r="L690" s="27"/>
      <c r="M690" s="27"/>
      <c r="N690" s="27"/>
      <c r="O690" s="27"/>
      <c r="P690" s="27"/>
      <c r="Q690" s="27"/>
      <c r="S690" s="27"/>
      <c r="T690" s="27"/>
      <c r="U690" s="27"/>
      <c r="V690" s="27"/>
      <c r="W690" s="70" t="s">
        <v>93</v>
      </c>
      <c r="X690" s="70"/>
      <c r="Y690" s="70"/>
      <c r="Z690" s="70"/>
      <c r="AA690" s="70"/>
      <c r="AB690" s="70"/>
      <c r="AC690" s="27"/>
      <c r="AD690" s="27"/>
      <c r="AE690" s="27"/>
      <c r="AF690" s="27"/>
      <c r="AG690" s="27"/>
      <c r="AH690" s="27"/>
      <c r="AI690" s="27"/>
    </row>
    <row r="691" spans="1:35" x14ac:dyDescent="0.25">
      <c r="A691" s="27"/>
      <c r="B691" s="27"/>
      <c r="C691" s="27"/>
      <c r="D691" s="27"/>
      <c r="E691" s="70"/>
      <c r="F691" s="70"/>
      <c r="G691" s="70"/>
      <c r="H691" s="70"/>
      <c r="I691" s="70"/>
      <c r="J691" s="70"/>
      <c r="K691" s="27"/>
      <c r="L691" s="27"/>
      <c r="M691" s="64" t="s">
        <v>570</v>
      </c>
      <c r="N691" s="64"/>
      <c r="O691" s="64"/>
      <c r="P691" s="27"/>
      <c r="Q691" s="27"/>
      <c r="S691" s="27"/>
      <c r="T691" s="27"/>
      <c r="U691" s="27"/>
      <c r="V691" s="27"/>
      <c r="W691" s="70"/>
      <c r="X691" s="70"/>
      <c r="Y691" s="70"/>
      <c r="Z691" s="70"/>
      <c r="AA691" s="70"/>
      <c r="AB691" s="70"/>
      <c r="AC691" s="27"/>
      <c r="AD691" s="27"/>
      <c r="AE691" s="64" t="s">
        <v>992</v>
      </c>
      <c r="AF691" s="64"/>
      <c r="AG691" s="64"/>
      <c r="AH691" s="27"/>
      <c r="AI691" s="27"/>
    </row>
    <row r="692" spans="1:35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64"/>
      <c r="N692" s="64"/>
      <c r="O692" s="64"/>
      <c r="P692" s="27"/>
      <c r="Q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64"/>
      <c r="AF692" s="64"/>
      <c r="AG692" s="64"/>
      <c r="AH692" s="27"/>
      <c r="AI692" s="27"/>
    </row>
    <row r="693" spans="1:35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</row>
    <row r="694" spans="1:35" ht="38.25" x14ac:dyDescent="0.25">
      <c r="A694" s="27"/>
      <c r="B694" s="27"/>
      <c r="C694" s="27"/>
      <c r="D694" s="27"/>
      <c r="E694" s="71" t="s">
        <v>95</v>
      </c>
      <c r="F694" s="71"/>
      <c r="G694" s="72">
        <v>44927</v>
      </c>
      <c r="H694" s="72"/>
      <c r="I694" s="28" t="s">
        <v>96</v>
      </c>
      <c r="J694" s="72">
        <v>45291</v>
      </c>
      <c r="K694" s="72"/>
      <c r="L694" s="27"/>
      <c r="M694" s="27"/>
      <c r="N694" s="27"/>
      <c r="O694" s="27"/>
      <c r="P694" s="27"/>
      <c r="Q694" s="27"/>
      <c r="S694" s="27"/>
      <c r="T694" s="27"/>
      <c r="U694" s="27"/>
      <c r="V694" s="27"/>
      <c r="W694" s="71" t="s">
        <v>95</v>
      </c>
      <c r="X694" s="71"/>
      <c r="Y694" s="72">
        <v>45292</v>
      </c>
      <c r="Z694" s="72"/>
      <c r="AA694" s="28" t="s">
        <v>96</v>
      </c>
      <c r="AB694" s="72">
        <v>45775</v>
      </c>
      <c r="AC694" s="72"/>
      <c r="AD694" s="27"/>
      <c r="AE694" s="27"/>
      <c r="AF694" s="27"/>
      <c r="AG694" s="27"/>
      <c r="AH694" s="27"/>
      <c r="AI694" s="27"/>
    </row>
    <row r="695" spans="1:35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</row>
    <row r="696" spans="1:35" x14ac:dyDescent="0.25">
      <c r="A696" s="27"/>
      <c r="B696" s="27"/>
      <c r="C696" s="27"/>
      <c r="D696" s="27"/>
      <c r="E696" s="64" t="s">
        <v>97</v>
      </c>
      <c r="F696" s="64"/>
      <c r="G696" s="27"/>
      <c r="H696" s="27"/>
      <c r="I696" s="27"/>
      <c r="J696" s="27"/>
      <c r="K696" s="64" t="s">
        <v>98</v>
      </c>
      <c r="L696" s="64"/>
      <c r="M696" s="27"/>
      <c r="N696" s="64" t="s">
        <v>99</v>
      </c>
      <c r="O696" s="64"/>
      <c r="P696" s="27"/>
      <c r="Q696" s="27"/>
      <c r="S696" s="27"/>
      <c r="T696" s="27"/>
      <c r="U696" s="27"/>
      <c r="V696" s="27"/>
      <c r="W696" s="64" t="s">
        <v>97</v>
      </c>
      <c r="X696" s="64"/>
      <c r="Y696" s="27"/>
      <c r="Z696" s="27"/>
      <c r="AA696" s="27"/>
      <c r="AB696" s="27"/>
      <c r="AC696" s="64" t="s">
        <v>98</v>
      </c>
      <c r="AD696" s="64"/>
      <c r="AE696" s="27"/>
      <c r="AF696" s="64" t="s">
        <v>99</v>
      </c>
      <c r="AG696" s="64"/>
      <c r="AH696" s="27"/>
      <c r="AI696" s="27"/>
    </row>
    <row r="697" spans="1:35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</row>
    <row r="698" spans="1:35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</row>
    <row r="699" spans="1:35" x14ac:dyDescent="0.25">
      <c r="A699" s="67" t="s">
        <v>571</v>
      </c>
      <c r="B699" s="67"/>
      <c r="C699" s="67"/>
      <c r="D699" s="67" t="s">
        <v>572</v>
      </c>
      <c r="E699" s="67"/>
      <c r="F699" s="67"/>
      <c r="G699" s="67"/>
      <c r="H699" s="67"/>
      <c r="I699" s="27"/>
      <c r="J699" s="68">
        <v>1081</v>
      </c>
      <c r="K699" s="68"/>
      <c r="L699" s="68"/>
      <c r="M699" s="68">
        <v>1014.5</v>
      </c>
      <c r="N699" s="68"/>
      <c r="O699" s="68"/>
      <c r="P699" s="27"/>
      <c r="Q699" s="27"/>
      <c r="S699" s="67" t="s">
        <v>993</v>
      </c>
      <c r="T699" s="67"/>
      <c r="U699" s="67"/>
      <c r="V699" s="67" t="s">
        <v>994</v>
      </c>
      <c r="W699" s="67"/>
      <c r="X699" s="67"/>
      <c r="Y699" s="67"/>
      <c r="Z699" s="67"/>
      <c r="AA699" s="27"/>
      <c r="AB699" s="68">
        <v>0</v>
      </c>
      <c r="AC699" s="68"/>
      <c r="AD699" s="68"/>
      <c r="AE699" s="68">
        <v>8</v>
      </c>
      <c r="AF699" s="68"/>
      <c r="AG699" s="68"/>
      <c r="AH699" s="27"/>
      <c r="AI699" s="27"/>
    </row>
    <row r="700" spans="1:35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</row>
    <row r="701" spans="1:35" x14ac:dyDescent="0.25">
      <c r="A701" s="67" t="s">
        <v>573</v>
      </c>
      <c r="B701" s="67"/>
      <c r="C701" s="67"/>
      <c r="D701" s="67" t="s">
        <v>574</v>
      </c>
      <c r="E701" s="67"/>
      <c r="F701" s="67"/>
      <c r="G701" s="67"/>
      <c r="H701" s="67"/>
      <c r="I701" s="27"/>
      <c r="J701" s="68">
        <v>6341.64</v>
      </c>
      <c r="K701" s="68"/>
      <c r="L701" s="68"/>
      <c r="M701" s="68">
        <v>6467.64</v>
      </c>
      <c r="N701" s="68"/>
      <c r="O701" s="68"/>
      <c r="P701" s="27"/>
      <c r="Q701" s="27"/>
      <c r="S701" s="67" t="s">
        <v>995</v>
      </c>
      <c r="T701" s="67"/>
      <c r="U701" s="67"/>
      <c r="V701" s="67" t="s">
        <v>996</v>
      </c>
      <c r="W701" s="67"/>
      <c r="X701" s="67"/>
      <c r="Y701" s="67"/>
      <c r="Z701" s="67"/>
      <c r="AA701" s="27"/>
      <c r="AB701" s="68">
        <v>0</v>
      </c>
      <c r="AC701" s="68"/>
      <c r="AD701" s="68"/>
      <c r="AE701" s="68">
        <v>22504.25</v>
      </c>
      <c r="AF701" s="68"/>
      <c r="AG701" s="68"/>
      <c r="AH701" s="27"/>
      <c r="AI701" s="27"/>
    </row>
    <row r="702" spans="1:35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</row>
    <row r="703" spans="1:35" x14ac:dyDescent="0.25">
      <c r="A703" s="67" t="s">
        <v>575</v>
      </c>
      <c r="B703" s="67"/>
      <c r="C703" s="67"/>
      <c r="D703" s="67" t="s">
        <v>576</v>
      </c>
      <c r="E703" s="67"/>
      <c r="F703" s="67"/>
      <c r="G703" s="67"/>
      <c r="H703" s="67"/>
      <c r="I703" s="27"/>
      <c r="J703" s="68">
        <v>1251</v>
      </c>
      <c r="K703" s="68"/>
      <c r="L703" s="68"/>
      <c r="M703" s="68">
        <v>843</v>
      </c>
      <c r="N703" s="68"/>
      <c r="O703" s="68"/>
      <c r="P703" s="27"/>
      <c r="Q703" s="27"/>
      <c r="S703" s="67" t="s">
        <v>997</v>
      </c>
      <c r="T703" s="67"/>
      <c r="U703" s="67"/>
      <c r="V703" s="67" t="s">
        <v>998</v>
      </c>
      <c r="W703" s="67"/>
      <c r="X703" s="67"/>
      <c r="Y703" s="67"/>
      <c r="Z703" s="67"/>
      <c r="AA703" s="27"/>
      <c r="AB703" s="68">
        <v>0</v>
      </c>
      <c r="AC703" s="68"/>
      <c r="AD703" s="68"/>
      <c r="AE703" s="68">
        <v>30038.190000000002</v>
      </c>
      <c r="AF703" s="68"/>
      <c r="AG703" s="68"/>
      <c r="AH703" s="27"/>
      <c r="AI703" s="27"/>
    </row>
    <row r="704" spans="1:35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</row>
    <row r="705" spans="1:35" x14ac:dyDescent="0.25">
      <c r="A705" s="67" t="s">
        <v>577</v>
      </c>
      <c r="B705" s="67"/>
      <c r="C705" s="67"/>
      <c r="D705" s="67" t="s">
        <v>578</v>
      </c>
      <c r="E705" s="67"/>
      <c r="F705" s="67"/>
      <c r="G705" s="67"/>
      <c r="H705" s="67"/>
      <c r="I705" s="27"/>
      <c r="J705" s="68">
        <v>319</v>
      </c>
      <c r="K705" s="68"/>
      <c r="L705" s="68"/>
      <c r="M705" s="68">
        <v>319</v>
      </c>
      <c r="N705" s="68"/>
      <c r="O705" s="68"/>
      <c r="P705" s="27"/>
      <c r="Q705" s="27"/>
      <c r="S705" s="67" t="s">
        <v>999</v>
      </c>
      <c r="T705" s="67"/>
      <c r="U705" s="67"/>
      <c r="V705" s="67" t="s">
        <v>1000</v>
      </c>
      <c r="W705" s="67"/>
      <c r="X705" s="67"/>
      <c r="Y705" s="67"/>
      <c r="Z705" s="67"/>
      <c r="AA705" s="27"/>
      <c r="AB705" s="68">
        <v>0</v>
      </c>
      <c r="AC705" s="68"/>
      <c r="AD705" s="68"/>
      <c r="AE705" s="68">
        <v>3463.56</v>
      </c>
      <c r="AF705" s="68"/>
      <c r="AG705" s="68"/>
      <c r="AH705" s="27"/>
      <c r="AI705" s="27"/>
    </row>
    <row r="706" spans="1:35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</row>
    <row r="707" spans="1:35" x14ac:dyDescent="0.25">
      <c r="A707" s="67" t="s">
        <v>579</v>
      </c>
      <c r="B707" s="67"/>
      <c r="C707" s="67"/>
      <c r="D707" s="67" t="s">
        <v>580</v>
      </c>
      <c r="E707" s="67"/>
      <c r="F707" s="67"/>
      <c r="G707" s="67"/>
      <c r="H707" s="67"/>
      <c r="I707" s="27"/>
      <c r="J707" s="68">
        <v>1894.5</v>
      </c>
      <c r="K707" s="68"/>
      <c r="L707" s="68"/>
      <c r="M707" s="68">
        <v>880.5</v>
      </c>
      <c r="N707" s="68"/>
      <c r="O707" s="68"/>
      <c r="P707" s="27"/>
      <c r="Q707" s="27"/>
      <c r="S707" s="67" t="s">
        <v>1001</v>
      </c>
      <c r="T707" s="67"/>
      <c r="U707" s="67"/>
      <c r="V707" s="67" t="s">
        <v>1002</v>
      </c>
      <c r="W707" s="67"/>
      <c r="X707" s="67"/>
      <c r="Y707" s="67"/>
      <c r="Z707" s="67"/>
      <c r="AA707" s="27"/>
      <c r="AB707" s="68">
        <v>0</v>
      </c>
      <c r="AC707" s="68"/>
      <c r="AD707" s="68"/>
      <c r="AE707" s="68">
        <v>323.43</v>
      </c>
      <c r="AF707" s="68"/>
      <c r="AG707" s="68"/>
      <c r="AH707" s="27"/>
      <c r="AI707" s="27"/>
    </row>
    <row r="708" spans="1:35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</row>
    <row r="709" spans="1:35" x14ac:dyDescent="0.25">
      <c r="A709" s="67" t="s">
        <v>581</v>
      </c>
      <c r="B709" s="67"/>
      <c r="C709" s="67"/>
      <c r="D709" s="67" t="s">
        <v>582</v>
      </c>
      <c r="E709" s="67"/>
      <c r="F709" s="67"/>
      <c r="G709" s="67"/>
      <c r="H709" s="67"/>
      <c r="I709" s="27"/>
      <c r="J709" s="68">
        <v>1911.5</v>
      </c>
      <c r="K709" s="68"/>
      <c r="L709" s="68"/>
      <c r="M709" s="68">
        <v>871</v>
      </c>
      <c r="N709" s="68"/>
      <c r="O709" s="68"/>
      <c r="P709" s="27"/>
      <c r="Q709" s="27"/>
      <c r="S709" s="67" t="s">
        <v>1003</v>
      </c>
      <c r="T709" s="67"/>
      <c r="U709" s="67"/>
      <c r="V709" s="67" t="s">
        <v>1004</v>
      </c>
      <c r="W709" s="67"/>
      <c r="X709" s="67"/>
      <c r="Y709" s="67"/>
      <c r="Z709" s="67"/>
      <c r="AA709" s="27"/>
      <c r="AB709" s="68">
        <v>0</v>
      </c>
      <c r="AC709" s="68"/>
      <c r="AD709" s="68"/>
      <c r="AE709" s="68">
        <v>1163.28</v>
      </c>
      <c r="AF709" s="68"/>
      <c r="AG709" s="68"/>
      <c r="AH709" s="27"/>
      <c r="AI709" s="27"/>
    </row>
    <row r="710" spans="1:35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</row>
    <row r="711" spans="1:35" x14ac:dyDescent="0.25">
      <c r="A711" s="67" t="s">
        <v>583</v>
      </c>
      <c r="B711" s="67"/>
      <c r="C711" s="67"/>
      <c r="D711" s="67" t="s">
        <v>584</v>
      </c>
      <c r="E711" s="67"/>
      <c r="F711" s="67"/>
      <c r="G711" s="67"/>
      <c r="H711" s="67"/>
      <c r="I711" s="27"/>
      <c r="J711" s="68">
        <v>5199</v>
      </c>
      <c r="K711" s="68"/>
      <c r="L711" s="68"/>
      <c r="M711" s="68">
        <v>23766</v>
      </c>
      <c r="N711" s="68"/>
      <c r="O711" s="68"/>
      <c r="P711" s="27"/>
      <c r="Q711" s="27"/>
      <c r="S711" s="67" t="s">
        <v>1005</v>
      </c>
      <c r="T711" s="67"/>
      <c r="U711" s="67"/>
      <c r="V711" s="67" t="s">
        <v>1006</v>
      </c>
      <c r="W711" s="67"/>
      <c r="X711" s="67"/>
      <c r="Y711" s="67"/>
      <c r="Z711" s="67"/>
      <c r="AA711" s="27"/>
      <c r="AB711" s="68">
        <v>0</v>
      </c>
      <c r="AC711" s="68"/>
      <c r="AD711" s="68"/>
      <c r="AE711" s="68">
        <v>70669.8</v>
      </c>
      <c r="AF711" s="68"/>
      <c r="AG711" s="68"/>
      <c r="AH711" s="27"/>
      <c r="AI711" s="27"/>
    </row>
    <row r="712" spans="1:35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</row>
    <row r="713" spans="1:35" x14ac:dyDescent="0.25">
      <c r="A713" s="67" t="s">
        <v>585</v>
      </c>
      <c r="B713" s="67"/>
      <c r="C713" s="67"/>
      <c r="D713" s="67" t="s">
        <v>586</v>
      </c>
      <c r="E713" s="67"/>
      <c r="F713" s="67"/>
      <c r="G713" s="67"/>
      <c r="H713" s="67"/>
      <c r="I713" s="27"/>
      <c r="J713" s="68">
        <v>56934</v>
      </c>
      <c r="K713" s="68"/>
      <c r="L713" s="68"/>
      <c r="M713" s="68">
        <v>46846</v>
      </c>
      <c r="N713" s="68"/>
      <c r="O713" s="68"/>
      <c r="P713" s="27"/>
      <c r="Q713" s="27"/>
      <c r="S713" s="67" t="s">
        <v>1007</v>
      </c>
      <c r="T713" s="67"/>
      <c r="U713" s="67"/>
      <c r="V713" s="67" t="s">
        <v>1008</v>
      </c>
      <c r="W713" s="67"/>
      <c r="X713" s="67"/>
      <c r="Y713" s="67"/>
      <c r="Z713" s="67"/>
      <c r="AA713" s="27"/>
      <c r="AB713" s="68">
        <v>0</v>
      </c>
      <c r="AC713" s="68"/>
      <c r="AD713" s="68"/>
      <c r="AE713" s="68">
        <v>99515</v>
      </c>
      <c r="AF713" s="68"/>
      <c r="AG713" s="68"/>
      <c r="AH713" s="27"/>
      <c r="AI713" s="27"/>
    </row>
    <row r="714" spans="1:35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</row>
    <row r="715" spans="1:35" x14ac:dyDescent="0.25">
      <c r="A715" s="67" t="s">
        <v>587</v>
      </c>
      <c r="B715" s="67"/>
      <c r="C715" s="67"/>
      <c r="D715" s="67" t="s">
        <v>588</v>
      </c>
      <c r="E715" s="67"/>
      <c r="F715" s="67"/>
      <c r="G715" s="67"/>
      <c r="H715" s="67"/>
      <c r="I715" s="27"/>
      <c r="J715" s="68">
        <v>296.5</v>
      </c>
      <c r="K715" s="68"/>
      <c r="L715" s="68"/>
      <c r="M715" s="68">
        <v>43</v>
      </c>
      <c r="N715" s="68"/>
      <c r="O715" s="68"/>
      <c r="P715" s="27"/>
      <c r="Q715" s="27"/>
      <c r="S715" s="67" t="s">
        <v>1009</v>
      </c>
      <c r="T715" s="67"/>
      <c r="U715" s="67"/>
      <c r="V715" s="67" t="s">
        <v>1010</v>
      </c>
      <c r="W715" s="67"/>
      <c r="X715" s="67"/>
      <c r="Y715" s="67"/>
      <c r="Z715" s="67"/>
      <c r="AA715" s="27"/>
      <c r="AB715" s="68">
        <v>0</v>
      </c>
      <c r="AC715" s="68"/>
      <c r="AD715" s="68"/>
      <c r="AE715" s="68">
        <v>59262</v>
      </c>
      <c r="AF715" s="68"/>
      <c r="AG715" s="68"/>
      <c r="AH715" s="27"/>
      <c r="AI715" s="27"/>
    </row>
    <row r="716" spans="1:35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</row>
    <row r="717" spans="1:35" x14ac:dyDescent="0.25">
      <c r="A717" s="67" t="s">
        <v>589</v>
      </c>
      <c r="B717" s="67"/>
      <c r="C717" s="67"/>
      <c r="D717" s="67" t="s">
        <v>590</v>
      </c>
      <c r="E717" s="67"/>
      <c r="F717" s="67"/>
      <c r="G717" s="67"/>
      <c r="H717" s="67"/>
      <c r="I717" s="27"/>
      <c r="J717" s="68">
        <v>522.96</v>
      </c>
      <c r="K717" s="68"/>
      <c r="L717" s="68"/>
      <c r="M717" s="68">
        <v>2883.96</v>
      </c>
      <c r="N717" s="68"/>
      <c r="O717" s="68"/>
      <c r="P717" s="27"/>
      <c r="Q717" s="27"/>
      <c r="S717" s="67" t="s">
        <v>1011</v>
      </c>
      <c r="T717" s="67"/>
      <c r="U717" s="67"/>
      <c r="V717" s="67" t="s">
        <v>1012</v>
      </c>
      <c r="W717" s="67"/>
      <c r="X717" s="67"/>
      <c r="Y717" s="67"/>
      <c r="Z717" s="67"/>
      <c r="AA717" s="27"/>
      <c r="AB717" s="68">
        <v>0</v>
      </c>
      <c r="AC717" s="68"/>
      <c r="AD717" s="68"/>
      <c r="AE717" s="68">
        <v>80141</v>
      </c>
      <c r="AF717" s="68"/>
      <c r="AG717" s="68"/>
      <c r="AH717" s="27"/>
      <c r="AI717" s="27"/>
    </row>
    <row r="718" spans="1:35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</row>
    <row r="719" spans="1:35" x14ac:dyDescent="0.25">
      <c r="A719" s="67" t="s">
        <v>591</v>
      </c>
      <c r="B719" s="67"/>
      <c r="C719" s="67"/>
      <c r="D719" s="67" t="s">
        <v>592</v>
      </c>
      <c r="E719" s="67"/>
      <c r="F719" s="67"/>
      <c r="G719" s="67"/>
      <c r="H719" s="67"/>
      <c r="I719" s="27"/>
      <c r="J719" s="68">
        <v>7629.5</v>
      </c>
      <c r="K719" s="68"/>
      <c r="L719" s="68"/>
      <c r="M719" s="68">
        <v>3177.5</v>
      </c>
      <c r="N719" s="68"/>
      <c r="O719" s="68"/>
      <c r="P719" s="27"/>
      <c r="Q719" s="27"/>
      <c r="S719" s="67" t="s">
        <v>1013</v>
      </c>
      <c r="T719" s="67"/>
      <c r="U719" s="67"/>
      <c r="V719" s="67" t="s">
        <v>1014</v>
      </c>
      <c r="W719" s="67"/>
      <c r="X719" s="67"/>
      <c r="Y719" s="67"/>
      <c r="Z719" s="67"/>
      <c r="AA719" s="27"/>
      <c r="AB719" s="68">
        <v>0</v>
      </c>
      <c r="AC719" s="68"/>
      <c r="AD719" s="68"/>
      <c r="AE719" s="68">
        <v>913.04</v>
      </c>
      <c r="AF719" s="68"/>
      <c r="AG719" s="68"/>
      <c r="AH719" s="27"/>
      <c r="AI719" s="27"/>
    </row>
    <row r="720" spans="1:35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</row>
    <row r="721" spans="1:35" x14ac:dyDescent="0.25">
      <c r="A721" s="67" t="s">
        <v>593</v>
      </c>
      <c r="B721" s="67"/>
      <c r="C721" s="67"/>
      <c r="D721" s="67" t="s">
        <v>594</v>
      </c>
      <c r="E721" s="67"/>
      <c r="F721" s="67"/>
      <c r="G721" s="67"/>
      <c r="H721" s="67"/>
      <c r="I721" s="27"/>
      <c r="J721" s="68">
        <v>9051.5</v>
      </c>
      <c r="K721" s="68"/>
      <c r="L721" s="68"/>
      <c r="M721" s="68">
        <v>6998</v>
      </c>
      <c r="N721" s="68"/>
      <c r="O721" s="68"/>
      <c r="P721" s="27"/>
      <c r="Q721" s="27"/>
      <c r="S721" s="67" t="s">
        <v>1015</v>
      </c>
      <c r="T721" s="67"/>
      <c r="U721" s="67"/>
      <c r="V721" s="67" t="s">
        <v>1016</v>
      </c>
      <c r="W721" s="67"/>
      <c r="X721" s="67"/>
      <c r="Y721" s="67"/>
      <c r="Z721" s="67"/>
      <c r="AA721" s="27"/>
      <c r="AB721" s="68">
        <v>0</v>
      </c>
      <c r="AC721" s="68"/>
      <c r="AD721" s="68"/>
      <c r="AE721" s="68">
        <v>2832.2000000000003</v>
      </c>
      <c r="AF721" s="68"/>
      <c r="AG721" s="68"/>
      <c r="AH721" s="27"/>
      <c r="AI721" s="27"/>
    </row>
    <row r="722" spans="1:35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</row>
    <row r="723" spans="1:35" x14ac:dyDescent="0.25">
      <c r="A723" s="67" t="s">
        <v>595</v>
      </c>
      <c r="B723" s="67"/>
      <c r="C723" s="67"/>
      <c r="D723" s="67" t="s">
        <v>596</v>
      </c>
      <c r="E723" s="67"/>
      <c r="F723" s="67"/>
      <c r="G723" s="67"/>
      <c r="H723" s="67"/>
      <c r="I723" s="27"/>
      <c r="J723" s="68">
        <v>2615</v>
      </c>
      <c r="K723" s="68"/>
      <c r="L723" s="68"/>
      <c r="M723" s="68">
        <v>2615</v>
      </c>
      <c r="N723" s="68"/>
      <c r="O723" s="68"/>
      <c r="P723" s="27"/>
      <c r="Q723" s="27"/>
      <c r="S723" s="67" t="s">
        <v>1017</v>
      </c>
      <c r="T723" s="67"/>
      <c r="U723" s="67"/>
      <c r="V723" s="67" t="s">
        <v>1018</v>
      </c>
      <c r="W723" s="67"/>
      <c r="X723" s="67"/>
      <c r="Y723" s="67"/>
      <c r="Z723" s="67"/>
      <c r="AA723" s="27"/>
      <c r="AB723" s="68">
        <v>0</v>
      </c>
      <c r="AC723" s="68"/>
      <c r="AD723" s="68"/>
      <c r="AE723" s="68">
        <v>32333.8</v>
      </c>
      <c r="AF723" s="68"/>
      <c r="AG723" s="68"/>
      <c r="AH723" s="27"/>
      <c r="AI723" s="27"/>
    </row>
    <row r="724" spans="1:35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</row>
    <row r="725" spans="1:35" x14ac:dyDescent="0.25">
      <c r="A725" s="67" t="s">
        <v>597</v>
      </c>
      <c r="B725" s="67"/>
      <c r="C725" s="67"/>
      <c r="D725" s="67" t="s">
        <v>598</v>
      </c>
      <c r="E725" s="67"/>
      <c r="F725" s="67"/>
      <c r="G725" s="67"/>
      <c r="H725" s="67"/>
      <c r="I725" s="27"/>
      <c r="J725" s="68">
        <v>6977.1500000000005</v>
      </c>
      <c r="K725" s="68"/>
      <c r="L725" s="68"/>
      <c r="M725" s="68">
        <v>6861.4000000000005</v>
      </c>
      <c r="N725" s="68"/>
      <c r="O725" s="68"/>
      <c r="P725" s="27"/>
      <c r="Q725" s="27"/>
      <c r="S725" s="67" t="s">
        <v>1019</v>
      </c>
      <c r="T725" s="67"/>
      <c r="U725" s="67"/>
      <c r="V725" s="67" t="s">
        <v>1020</v>
      </c>
      <c r="W725" s="67"/>
      <c r="X725" s="67"/>
      <c r="Y725" s="67"/>
      <c r="Z725" s="67"/>
      <c r="AA725" s="27"/>
      <c r="AB725" s="68">
        <v>0</v>
      </c>
      <c r="AC725" s="68"/>
      <c r="AD725" s="68"/>
      <c r="AE725" s="68">
        <v>100000</v>
      </c>
      <c r="AF725" s="68"/>
      <c r="AG725" s="68"/>
      <c r="AH725" s="27"/>
      <c r="AI725" s="27"/>
    </row>
    <row r="726" spans="1:35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</row>
    <row r="727" spans="1:35" x14ac:dyDescent="0.25">
      <c r="A727" s="67" t="s">
        <v>599</v>
      </c>
      <c r="B727" s="67"/>
      <c r="C727" s="67"/>
      <c r="D727" s="67" t="s">
        <v>600</v>
      </c>
      <c r="E727" s="67"/>
      <c r="F727" s="67"/>
      <c r="G727" s="67"/>
      <c r="H727" s="67"/>
      <c r="I727" s="27"/>
      <c r="J727" s="68">
        <v>25247.05</v>
      </c>
      <c r="K727" s="68"/>
      <c r="L727" s="68"/>
      <c r="M727" s="68">
        <v>28312.25</v>
      </c>
      <c r="N727" s="68"/>
      <c r="O727" s="68"/>
      <c r="P727" s="27"/>
      <c r="Q727" s="27"/>
      <c r="S727" s="67" t="s">
        <v>477</v>
      </c>
      <c r="T727" s="67"/>
      <c r="U727" s="67"/>
      <c r="V727" s="67" t="s">
        <v>478</v>
      </c>
      <c r="W727" s="67"/>
      <c r="X727" s="67"/>
      <c r="Y727" s="67"/>
      <c r="Z727" s="67"/>
      <c r="AA727" s="27"/>
      <c r="AB727" s="68">
        <v>10</v>
      </c>
      <c r="AC727" s="68"/>
      <c r="AD727" s="68"/>
      <c r="AE727" s="68">
        <v>10</v>
      </c>
      <c r="AF727" s="68"/>
      <c r="AG727" s="68"/>
      <c r="AH727" s="27"/>
      <c r="AI727" s="27"/>
    </row>
    <row r="728" spans="1:35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</row>
    <row r="729" spans="1:35" x14ac:dyDescent="0.25">
      <c r="A729" s="67" t="s">
        <v>601</v>
      </c>
      <c r="B729" s="67"/>
      <c r="C729" s="67"/>
      <c r="D729" s="67" t="s">
        <v>602</v>
      </c>
      <c r="E729" s="67"/>
      <c r="F729" s="67"/>
      <c r="G729" s="67"/>
      <c r="H729" s="67"/>
      <c r="I729" s="27"/>
      <c r="J729" s="68">
        <v>520.5</v>
      </c>
      <c r="K729" s="68"/>
      <c r="L729" s="68"/>
      <c r="M729" s="68">
        <v>436.5</v>
      </c>
      <c r="N729" s="68"/>
      <c r="O729" s="68"/>
      <c r="P729" s="27"/>
      <c r="Q729" s="27"/>
      <c r="S729" s="67" t="s">
        <v>479</v>
      </c>
      <c r="T729" s="67"/>
      <c r="U729" s="67"/>
      <c r="V729" s="67" t="s">
        <v>480</v>
      </c>
      <c r="W729" s="67"/>
      <c r="X729" s="67"/>
      <c r="Y729" s="67"/>
      <c r="Z729" s="67"/>
      <c r="AA729" s="27"/>
      <c r="AB729" s="68">
        <v>0.02</v>
      </c>
      <c r="AC729" s="68"/>
      <c r="AD729" s="68"/>
      <c r="AE729" s="68">
        <v>0.02</v>
      </c>
      <c r="AF729" s="68"/>
      <c r="AG729" s="68"/>
      <c r="AH729" s="27"/>
      <c r="AI729" s="27"/>
    </row>
    <row r="730" spans="1:35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</row>
    <row r="731" spans="1:35" x14ac:dyDescent="0.25">
      <c r="A731" s="67" t="s">
        <v>603</v>
      </c>
      <c r="B731" s="67"/>
      <c r="C731" s="67"/>
      <c r="D731" s="67" t="s">
        <v>604</v>
      </c>
      <c r="E731" s="67"/>
      <c r="F731" s="67"/>
      <c r="G731" s="67"/>
      <c r="H731" s="67"/>
      <c r="I731" s="27"/>
      <c r="J731" s="68">
        <v>8372</v>
      </c>
      <c r="K731" s="68"/>
      <c r="L731" s="68"/>
      <c r="M731" s="68">
        <v>7291</v>
      </c>
      <c r="N731" s="68"/>
      <c r="O731" s="68"/>
      <c r="P731" s="27"/>
      <c r="Q731" s="27"/>
      <c r="S731" s="67" t="s">
        <v>481</v>
      </c>
      <c r="T731" s="67"/>
      <c r="U731" s="67"/>
      <c r="V731" s="67" t="s">
        <v>482</v>
      </c>
      <c r="W731" s="67"/>
      <c r="X731" s="67"/>
      <c r="Y731" s="67"/>
      <c r="Z731" s="67"/>
      <c r="AA731" s="27"/>
      <c r="AB731" s="68">
        <v>25</v>
      </c>
      <c r="AC731" s="68"/>
      <c r="AD731" s="68"/>
      <c r="AE731" s="68">
        <v>25</v>
      </c>
      <c r="AF731" s="68"/>
      <c r="AG731" s="68"/>
      <c r="AH731" s="27"/>
      <c r="AI731" s="27"/>
    </row>
    <row r="732" spans="1:35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</row>
    <row r="733" spans="1:35" x14ac:dyDescent="0.25">
      <c r="A733" s="67" t="s">
        <v>605</v>
      </c>
      <c r="B733" s="67"/>
      <c r="C733" s="67"/>
      <c r="D733" s="67" t="s">
        <v>606</v>
      </c>
      <c r="E733" s="67"/>
      <c r="F733" s="67"/>
      <c r="G733" s="67"/>
      <c r="H733" s="67"/>
      <c r="I733" s="27"/>
      <c r="J733" s="68">
        <v>13750</v>
      </c>
      <c r="K733" s="68"/>
      <c r="L733" s="68"/>
      <c r="M733" s="68">
        <v>13750</v>
      </c>
      <c r="N733" s="68"/>
      <c r="O733" s="68"/>
      <c r="P733" s="27"/>
      <c r="Q733" s="27"/>
      <c r="S733" s="67" t="s">
        <v>483</v>
      </c>
      <c r="T733" s="67"/>
      <c r="U733" s="67"/>
      <c r="V733" s="67" t="s">
        <v>484</v>
      </c>
      <c r="W733" s="67"/>
      <c r="X733" s="67"/>
      <c r="Y733" s="67"/>
      <c r="Z733" s="67"/>
      <c r="AA733" s="27"/>
      <c r="AB733" s="68">
        <v>50.34</v>
      </c>
      <c r="AC733" s="68"/>
      <c r="AD733" s="68"/>
      <c r="AE733" s="68">
        <v>50.34</v>
      </c>
      <c r="AF733" s="68"/>
      <c r="AG733" s="68"/>
      <c r="AH733" s="27"/>
      <c r="AI733" s="27"/>
    </row>
    <row r="734" spans="1:35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</row>
    <row r="735" spans="1:35" x14ac:dyDescent="0.25">
      <c r="A735" s="67" t="s">
        <v>607</v>
      </c>
      <c r="B735" s="67"/>
      <c r="C735" s="67"/>
      <c r="D735" s="67" t="s">
        <v>608</v>
      </c>
      <c r="E735" s="67"/>
      <c r="F735" s="67"/>
      <c r="G735" s="67"/>
      <c r="H735" s="67"/>
      <c r="I735" s="27"/>
      <c r="J735" s="68">
        <v>0</v>
      </c>
      <c r="K735" s="68"/>
      <c r="L735" s="68"/>
      <c r="M735" s="68">
        <v>655000</v>
      </c>
      <c r="N735" s="68"/>
      <c r="O735" s="68"/>
      <c r="P735" s="27"/>
      <c r="Q735" s="27"/>
      <c r="S735" s="67" t="s">
        <v>485</v>
      </c>
      <c r="T735" s="67"/>
      <c r="U735" s="67"/>
      <c r="V735" s="67" t="s">
        <v>486</v>
      </c>
      <c r="W735" s="67"/>
      <c r="X735" s="67"/>
      <c r="Y735" s="67"/>
      <c r="Z735" s="67"/>
      <c r="AA735" s="27"/>
      <c r="AB735" s="68">
        <v>0.66</v>
      </c>
      <c r="AC735" s="68"/>
      <c r="AD735" s="68"/>
      <c r="AE735" s="68">
        <v>0.66</v>
      </c>
      <c r="AF735" s="68"/>
      <c r="AG735" s="68"/>
      <c r="AH735" s="27"/>
      <c r="AI735" s="27"/>
    </row>
    <row r="736" spans="1:35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</row>
    <row r="737" spans="1:35" x14ac:dyDescent="0.25">
      <c r="A737" s="67" t="s">
        <v>609</v>
      </c>
      <c r="B737" s="67"/>
      <c r="C737" s="67"/>
      <c r="D737" s="67" t="s">
        <v>610</v>
      </c>
      <c r="E737" s="67"/>
      <c r="F737" s="67"/>
      <c r="G737" s="67"/>
      <c r="H737" s="67"/>
      <c r="I737" s="27"/>
      <c r="J737" s="68">
        <v>460529.65</v>
      </c>
      <c r="K737" s="68"/>
      <c r="L737" s="68"/>
      <c r="M737" s="68">
        <v>460529.65</v>
      </c>
      <c r="N737" s="68"/>
      <c r="O737" s="68"/>
      <c r="P737" s="27"/>
      <c r="Q737" s="27"/>
      <c r="S737" s="67" t="s">
        <v>487</v>
      </c>
      <c r="T737" s="67"/>
      <c r="U737" s="67"/>
      <c r="V737" s="67" t="s">
        <v>488</v>
      </c>
      <c r="W737" s="67"/>
      <c r="X737" s="67"/>
      <c r="Y737" s="67"/>
      <c r="Z737" s="67"/>
      <c r="AA737" s="27"/>
      <c r="AB737" s="68">
        <v>312</v>
      </c>
      <c r="AC737" s="68"/>
      <c r="AD737" s="68"/>
      <c r="AE737" s="68">
        <v>0</v>
      </c>
      <c r="AF737" s="68"/>
      <c r="AG737" s="68"/>
      <c r="AH737" s="27"/>
      <c r="AI737" s="27"/>
    </row>
    <row r="738" spans="1:35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</row>
    <row r="739" spans="1:35" x14ac:dyDescent="0.25">
      <c r="A739" s="67" t="s">
        <v>611</v>
      </c>
      <c r="B739" s="67"/>
      <c r="C739" s="67"/>
      <c r="D739" s="67" t="s">
        <v>612</v>
      </c>
      <c r="E739" s="67"/>
      <c r="F739" s="67"/>
      <c r="G739" s="67"/>
      <c r="H739" s="67"/>
      <c r="I739" s="27"/>
      <c r="J739" s="68">
        <v>14967.43</v>
      </c>
      <c r="K739" s="68"/>
      <c r="L739" s="68"/>
      <c r="M739" s="68">
        <v>0.48</v>
      </c>
      <c r="N739" s="68"/>
      <c r="O739" s="68"/>
      <c r="P739" s="27"/>
      <c r="Q739" s="27"/>
      <c r="S739" s="67" t="s">
        <v>489</v>
      </c>
      <c r="T739" s="67"/>
      <c r="U739" s="67"/>
      <c r="V739" s="67" t="s">
        <v>490</v>
      </c>
      <c r="W739" s="67"/>
      <c r="X739" s="67"/>
      <c r="Y739" s="67"/>
      <c r="Z739" s="67"/>
      <c r="AA739" s="27"/>
      <c r="AB739" s="68">
        <v>32.32</v>
      </c>
      <c r="AC739" s="68"/>
      <c r="AD739" s="68"/>
      <c r="AE739" s="68">
        <v>32.32</v>
      </c>
      <c r="AF739" s="68"/>
      <c r="AG739" s="68"/>
      <c r="AH739" s="27"/>
      <c r="AI739" s="27"/>
    </row>
    <row r="740" spans="1:35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</row>
    <row r="741" spans="1:35" x14ac:dyDescent="0.25">
      <c r="A741" s="67" t="s">
        <v>613</v>
      </c>
      <c r="B741" s="67"/>
      <c r="C741" s="67"/>
      <c r="D741" s="67" t="s">
        <v>614</v>
      </c>
      <c r="E741" s="67"/>
      <c r="F741" s="67"/>
      <c r="G741" s="67"/>
      <c r="H741" s="67"/>
      <c r="I741" s="27"/>
      <c r="J741" s="68">
        <v>76400</v>
      </c>
      <c r="K741" s="68"/>
      <c r="L741" s="68"/>
      <c r="M741" s="68">
        <v>76400</v>
      </c>
      <c r="N741" s="68"/>
      <c r="O741" s="68"/>
      <c r="P741" s="27"/>
      <c r="Q741" s="27"/>
      <c r="S741" s="67" t="s">
        <v>491</v>
      </c>
      <c r="T741" s="67"/>
      <c r="U741" s="67"/>
      <c r="V741" s="67" t="s">
        <v>492</v>
      </c>
      <c r="W741" s="67"/>
      <c r="X741" s="67"/>
      <c r="Y741" s="67"/>
      <c r="Z741" s="67"/>
      <c r="AA741" s="27"/>
      <c r="AB741" s="68">
        <v>50.47</v>
      </c>
      <c r="AC741" s="68"/>
      <c r="AD741" s="68"/>
      <c r="AE741" s="68">
        <v>50.47</v>
      </c>
      <c r="AF741" s="68"/>
      <c r="AG741" s="68"/>
      <c r="AH741" s="27"/>
      <c r="AI741" s="27"/>
    </row>
    <row r="742" spans="1:35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</row>
    <row r="743" spans="1:35" x14ac:dyDescent="0.25">
      <c r="A743" s="67" t="s">
        <v>615</v>
      </c>
      <c r="B743" s="67"/>
      <c r="C743" s="67"/>
      <c r="D743" s="67" t="s">
        <v>616</v>
      </c>
      <c r="E743" s="67"/>
      <c r="F743" s="67"/>
      <c r="G743" s="67"/>
      <c r="H743" s="67"/>
      <c r="I743" s="27"/>
      <c r="J743" s="68">
        <v>125999.5</v>
      </c>
      <c r="K743" s="68"/>
      <c r="L743" s="68"/>
      <c r="M743" s="68">
        <v>125999.5</v>
      </c>
      <c r="N743" s="68"/>
      <c r="O743" s="68"/>
      <c r="P743" s="27"/>
      <c r="Q743" s="27"/>
      <c r="S743" s="67" t="s">
        <v>493</v>
      </c>
      <c r="T743" s="67"/>
      <c r="U743" s="67"/>
      <c r="V743" s="67" t="s">
        <v>494</v>
      </c>
      <c r="W743" s="67"/>
      <c r="X743" s="67"/>
      <c r="Y743" s="67"/>
      <c r="Z743" s="67"/>
      <c r="AA743" s="27"/>
      <c r="AB743" s="68">
        <v>26.72</v>
      </c>
      <c r="AC743" s="68"/>
      <c r="AD743" s="68"/>
      <c r="AE743" s="68">
        <v>26.72</v>
      </c>
      <c r="AF743" s="68"/>
      <c r="AG743" s="68"/>
      <c r="AH743" s="27"/>
      <c r="AI743" s="27"/>
    </row>
    <row r="744" spans="1:35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</row>
    <row r="745" spans="1:35" x14ac:dyDescent="0.25">
      <c r="A745" s="67" t="s">
        <v>617</v>
      </c>
      <c r="B745" s="67"/>
      <c r="C745" s="67"/>
      <c r="D745" s="67" t="s">
        <v>618</v>
      </c>
      <c r="E745" s="67"/>
      <c r="F745" s="67"/>
      <c r="G745" s="67"/>
      <c r="H745" s="67"/>
      <c r="I745" s="27"/>
      <c r="J745" s="68">
        <v>9689.9600000000009</v>
      </c>
      <c r="K745" s="68"/>
      <c r="L745" s="68"/>
      <c r="M745" s="68">
        <v>0</v>
      </c>
      <c r="N745" s="68"/>
      <c r="O745" s="68"/>
      <c r="P745" s="27"/>
      <c r="Q745" s="27"/>
      <c r="S745" s="67" t="s">
        <v>495</v>
      </c>
      <c r="T745" s="67"/>
      <c r="U745" s="67"/>
      <c r="V745" s="67" t="s">
        <v>496</v>
      </c>
      <c r="W745" s="67"/>
      <c r="X745" s="67"/>
      <c r="Y745" s="67"/>
      <c r="Z745" s="67"/>
      <c r="AA745" s="27"/>
      <c r="AB745" s="68">
        <v>18.46</v>
      </c>
      <c r="AC745" s="68"/>
      <c r="AD745" s="68"/>
      <c r="AE745" s="68">
        <v>18.46</v>
      </c>
      <c r="AF745" s="68"/>
      <c r="AG745" s="68"/>
      <c r="AH745" s="27"/>
      <c r="AI745" s="27"/>
    </row>
    <row r="746" spans="1:35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</row>
    <row r="747" spans="1:35" x14ac:dyDescent="0.25">
      <c r="A747" s="67" t="s">
        <v>619</v>
      </c>
      <c r="B747" s="67"/>
      <c r="C747" s="67"/>
      <c r="D747" s="67" t="s">
        <v>620</v>
      </c>
      <c r="E747" s="67"/>
      <c r="F747" s="67"/>
      <c r="G747" s="67"/>
      <c r="H747" s="67"/>
      <c r="I747" s="27"/>
      <c r="J747" s="68">
        <v>12122.460000000001</v>
      </c>
      <c r="K747" s="68"/>
      <c r="L747" s="68"/>
      <c r="M747" s="68">
        <v>12122.460000000001</v>
      </c>
      <c r="N747" s="68"/>
      <c r="O747" s="68"/>
      <c r="P747" s="27"/>
      <c r="Q747" s="27"/>
      <c r="S747" s="67" t="s">
        <v>497</v>
      </c>
      <c r="T747" s="67"/>
      <c r="U747" s="67"/>
      <c r="V747" s="67" t="s">
        <v>498</v>
      </c>
      <c r="W747" s="67"/>
      <c r="X747" s="67"/>
      <c r="Y747" s="67"/>
      <c r="Z747" s="67"/>
      <c r="AA747" s="27"/>
      <c r="AB747" s="68">
        <v>7.72</v>
      </c>
      <c r="AC747" s="68"/>
      <c r="AD747" s="68"/>
      <c r="AE747" s="68">
        <v>7.72</v>
      </c>
      <c r="AF747" s="68"/>
      <c r="AG747" s="68"/>
      <c r="AH747" s="27"/>
      <c r="AI747" s="27"/>
    </row>
    <row r="748" spans="1:35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</row>
    <row r="749" spans="1:35" x14ac:dyDescent="0.25">
      <c r="A749" s="67" t="s">
        <v>621</v>
      </c>
      <c r="B749" s="67"/>
      <c r="C749" s="67"/>
      <c r="D749" s="67" t="s">
        <v>622</v>
      </c>
      <c r="E749" s="67"/>
      <c r="F749" s="67"/>
      <c r="G749" s="67"/>
      <c r="H749" s="67"/>
      <c r="I749" s="27"/>
      <c r="J749" s="68">
        <v>19083.59</v>
      </c>
      <c r="K749" s="68"/>
      <c r="L749" s="68"/>
      <c r="M749" s="68">
        <v>0</v>
      </c>
      <c r="N749" s="68"/>
      <c r="O749" s="68"/>
      <c r="P749" s="27"/>
      <c r="Q749" s="27"/>
      <c r="S749" s="67" t="s">
        <v>499</v>
      </c>
      <c r="T749" s="67"/>
      <c r="U749" s="67"/>
      <c r="V749" s="67" t="s">
        <v>500</v>
      </c>
      <c r="W749" s="67"/>
      <c r="X749" s="67"/>
      <c r="Y749" s="67"/>
      <c r="Z749" s="67"/>
      <c r="AA749" s="27"/>
      <c r="AB749" s="68">
        <v>17.740000000000002</v>
      </c>
      <c r="AC749" s="68"/>
      <c r="AD749" s="68"/>
      <c r="AE749" s="68">
        <v>17.740000000000002</v>
      </c>
      <c r="AF749" s="68"/>
      <c r="AG749" s="68"/>
      <c r="AH749" s="27"/>
      <c r="AI749" s="27"/>
    </row>
    <row r="750" spans="1:35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</row>
    <row r="751" spans="1:35" x14ac:dyDescent="0.25">
      <c r="A751" s="67" t="s">
        <v>623</v>
      </c>
      <c r="B751" s="67"/>
      <c r="C751" s="67"/>
      <c r="D751" s="67" t="s">
        <v>624</v>
      </c>
      <c r="E751" s="67"/>
      <c r="F751" s="67"/>
      <c r="G751" s="67"/>
      <c r="H751" s="67"/>
      <c r="I751" s="27"/>
      <c r="J751" s="68">
        <v>30083.87</v>
      </c>
      <c r="K751" s="68"/>
      <c r="L751" s="68"/>
      <c r="M751" s="68">
        <v>0</v>
      </c>
      <c r="N751" s="68"/>
      <c r="O751" s="68"/>
      <c r="P751" s="27"/>
      <c r="Q751" s="27"/>
      <c r="S751" s="67" t="s">
        <v>501</v>
      </c>
      <c r="T751" s="67"/>
      <c r="U751" s="67"/>
      <c r="V751" s="67" t="s">
        <v>502</v>
      </c>
      <c r="W751" s="67"/>
      <c r="X751" s="67"/>
      <c r="Y751" s="67"/>
      <c r="Z751" s="67"/>
      <c r="AA751" s="27"/>
      <c r="AB751" s="68">
        <v>46.480000000000004</v>
      </c>
      <c r="AC751" s="68"/>
      <c r="AD751" s="68"/>
      <c r="AE751" s="68">
        <v>46.480000000000004</v>
      </c>
      <c r="AF751" s="68"/>
      <c r="AG751" s="68"/>
      <c r="AH751" s="27"/>
      <c r="AI751" s="27"/>
    </row>
    <row r="752" spans="1:35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</row>
    <row r="753" spans="1:35" x14ac:dyDescent="0.25">
      <c r="A753" s="67" t="s">
        <v>625</v>
      </c>
      <c r="B753" s="67"/>
      <c r="C753" s="67"/>
      <c r="D753" s="67" t="s">
        <v>626</v>
      </c>
      <c r="E753" s="67"/>
      <c r="F753" s="67"/>
      <c r="G753" s="67"/>
      <c r="H753" s="67"/>
      <c r="I753" s="27"/>
      <c r="J753" s="68">
        <v>45666.66</v>
      </c>
      <c r="K753" s="68"/>
      <c r="L753" s="68"/>
      <c r="M753" s="68">
        <v>0</v>
      </c>
      <c r="N753" s="68"/>
      <c r="O753" s="68"/>
      <c r="P753" s="27"/>
      <c r="Q753" s="27"/>
      <c r="S753" s="67" t="s">
        <v>503</v>
      </c>
      <c r="T753" s="67"/>
      <c r="U753" s="67"/>
      <c r="V753" s="67" t="s">
        <v>504</v>
      </c>
      <c r="W753" s="67"/>
      <c r="X753" s="67"/>
      <c r="Y753" s="67"/>
      <c r="Z753" s="67"/>
      <c r="AA753" s="27"/>
      <c r="AB753" s="68">
        <v>50</v>
      </c>
      <c r="AC753" s="68"/>
      <c r="AD753" s="68"/>
      <c r="AE753" s="68">
        <v>50</v>
      </c>
      <c r="AF753" s="68"/>
      <c r="AG753" s="68"/>
      <c r="AH753" s="27"/>
      <c r="AI753" s="27"/>
    </row>
    <row r="754" spans="1:35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</row>
    <row r="755" spans="1:35" x14ac:dyDescent="0.25">
      <c r="A755" s="67" t="s">
        <v>627</v>
      </c>
      <c r="B755" s="67"/>
      <c r="C755" s="67"/>
      <c r="D755" s="67" t="s">
        <v>628</v>
      </c>
      <c r="E755" s="67"/>
      <c r="F755" s="67"/>
      <c r="G755" s="67"/>
      <c r="H755" s="67"/>
      <c r="I755" s="27"/>
      <c r="J755" s="68">
        <v>2245.8000000000002</v>
      </c>
      <c r="K755" s="68"/>
      <c r="L755" s="68"/>
      <c r="M755" s="68">
        <v>0</v>
      </c>
      <c r="N755" s="68"/>
      <c r="O755" s="68"/>
      <c r="P755" s="27"/>
      <c r="Q755" s="27"/>
      <c r="S755" s="67" t="s">
        <v>505</v>
      </c>
      <c r="T755" s="67"/>
      <c r="U755" s="67"/>
      <c r="V755" s="67" t="s">
        <v>506</v>
      </c>
      <c r="W755" s="67"/>
      <c r="X755" s="67"/>
      <c r="Y755" s="67"/>
      <c r="Z755" s="67"/>
      <c r="AA755" s="27"/>
      <c r="AB755" s="68">
        <v>178.6</v>
      </c>
      <c r="AC755" s="68"/>
      <c r="AD755" s="68"/>
      <c r="AE755" s="68">
        <v>178.6</v>
      </c>
      <c r="AF755" s="68"/>
      <c r="AG755" s="68"/>
      <c r="AH755" s="27"/>
      <c r="AI755" s="27"/>
    </row>
    <row r="756" spans="1:35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</row>
    <row r="757" spans="1:35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</row>
    <row r="758" spans="1:35" x14ac:dyDescent="0.25">
      <c r="A758" s="29" t="s">
        <v>157</v>
      </c>
      <c r="B758" s="27"/>
      <c r="C758" s="27"/>
      <c r="D758" s="27"/>
      <c r="E758" s="73" t="s">
        <v>158</v>
      </c>
      <c r="F758" s="73"/>
      <c r="G758" s="27"/>
      <c r="H758" s="27"/>
      <c r="I758" s="73" t="s">
        <v>159</v>
      </c>
      <c r="J758" s="73"/>
      <c r="K758" s="27"/>
      <c r="L758" s="73" t="s">
        <v>160</v>
      </c>
      <c r="M758" s="73"/>
      <c r="N758" s="73"/>
      <c r="O758" s="74">
        <v>45775</v>
      </c>
      <c r="P758" s="74"/>
      <c r="Q758" s="27"/>
      <c r="S758" s="29" t="s">
        <v>157</v>
      </c>
      <c r="T758" s="27"/>
      <c r="U758" s="27"/>
      <c r="V758" s="27"/>
      <c r="W758" s="73" t="s">
        <v>158</v>
      </c>
      <c r="X758" s="73"/>
      <c r="Y758" s="27"/>
      <c r="Z758" s="27"/>
      <c r="AA758" s="73" t="s">
        <v>159</v>
      </c>
      <c r="AB758" s="73"/>
      <c r="AC758" s="27"/>
      <c r="AD758" s="73" t="s">
        <v>160</v>
      </c>
      <c r="AE758" s="73"/>
      <c r="AF758" s="73"/>
      <c r="AG758" s="74">
        <v>45775</v>
      </c>
      <c r="AH758" s="74"/>
      <c r="AI758" s="27"/>
    </row>
    <row r="759" spans="1:35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</row>
    <row r="760" spans="1:35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75">
        <v>0.62443287037037032</v>
      </c>
      <c r="P760" s="75"/>
      <c r="Q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75">
        <v>0.63362268518518516</v>
      </c>
      <c r="AH760" s="75"/>
      <c r="AI760" s="27"/>
    </row>
    <row r="761" spans="1:35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</row>
    <row r="762" spans="1:35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</row>
    <row r="763" spans="1:35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</row>
    <row r="764" spans="1:35" x14ac:dyDescent="0.25">
      <c r="A764" s="27"/>
      <c r="B764" s="27"/>
      <c r="C764" s="27"/>
      <c r="D764" s="69" t="s">
        <v>161</v>
      </c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27"/>
      <c r="Q764" s="27"/>
      <c r="S764" s="27"/>
      <c r="T764" s="27"/>
      <c r="U764" s="27"/>
      <c r="V764" s="69" t="s">
        <v>161</v>
      </c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27"/>
      <c r="AI764" s="27"/>
    </row>
    <row r="765" spans="1:35" x14ac:dyDescent="0.25">
      <c r="A765" s="27"/>
      <c r="B765" s="27"/>
      <c r="C765" s="27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4" t="s">
        <v>162</v>
      </c>
      <c r="Q765" s="64"/>
      <c r="S765" s="27"/>
      <c r="T765" s="27"/>
      <c r="U765" s="27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4" t="s">
        <v>162</v>
      </c>
      <c r="AI765" s="64"/>
    </row>
    <row r="766" spans="1:35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64"/>
      <c r="Q766" s="64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64"/>
      <c r="AI766" s="64"/>
    </row>
    <row r="767" spans="1:35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</row>
    <row r="768" spans="1:35" x14ac:dyDescent="0.25">
      <c r="A768" s="27"/>
      <c r="B768" s="27"/>
      <c r="C768" s="27"/>
      <c r="D768" s="27"/>
      <c r="E768" s="70" t="s">
        <v>93</v>
      </c>
      <c r="F768" s="70"/>
      <c r="G768" s="70"/>
      <c r="H768" s="70"/>
      <c r="I768" s="70"/>
      <c r="J768" s="70"/>
      <c r="K768" s="27"/>
      <c r="L768" s="27"/>
      <c r="M768" s="27"/>
      <c r="N768" s="27"/>
      <c r="O768" s="27"/>
      <c r="P768" s="27"/>
      <c r="Q768" s="27"/>
      <c r="S768" s="27"/>
      <c r="T768" s="27"/>
      <c r="U768" s="27"/>
      <c r="V768" s="27"/>
      <c r="W768" s="70" t="s">
        <v>93</v>
      </c>
      <c r="X768" s="70"/>
      <c r="Y768" s="70"/>
      <c r="Z768" s="70"/>
      <c r="AA768" s="70"/>
      <c r="AB768" s="70"/>
      <c r="AC768" s="27"/>
      <c r="AD768" s="27"/>
      <c r="AE768" s="27"/>
      <c r="AF768" s="27"/>
      <c r="AG768" s="27"/>
      <c r="AH768" s="27"/>
      <c r="AI768" s="27"/>
    </row>
    <row r="769" spans="1:35" x14ac:dyDescent="0.25">
      <c r="A769" s="27"/>
      <c r="B769" s="27"/>
      <c r="C769" s="27"/>
      <c r="D769" s="27"/>
      <c r="E769" s="70"/>
      <c r="F769" s="70"/>
      <c r="G769" s="70"/>
      <c r="H769" s="70"/>
      <c r="I769" s="70"/>
      <c r="J769" s="70"/>
      <c r="K769" s="27"/>
      <c r="L769" s="27"/>
      <c r="M769" s="64" t="s">
        <v>629</v>
      </c>
      <c r="N769" s="64"/>
      <c r="O769" s="64"/>
      <c r="P769" s="27"/>
      <c r="Q769" s="27"/>
      <c r="S769" s="27"/>
      <c r="T769" s="27"/>
      <c r="U769" s="27"/>
      <c r="V769" s="27"/>
      <c r="W769" s="70"/>
      <c r="X769" s="70"/>
      <c r="Y769" s="70"/>
      <c r="Z769" s="70"/>
      <c r="AA769" s="70"/>
      <c r="AB769" s="70"/>
      <c r="AC769" s="27"/>
      <c r="AD769" s="27"/>
      <c r="AE769" s="64" t="s">
        <v>1021</v>
      </c>
      <c r="AF769" s="64"/>
      <c r="AG769" s="64"/>
      <c r="AH769" s="27"/>
      <c r="AI769" s="27"/>
    </row>
    <row r="770" spans="1:35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64"/>
      <c r="N770" s="64"/>
      <c r="O770" s="64"/>
      <c r="P770" s="27"/>
      <c r="Q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64"/>
      <c r="AF770" s="64"/>
      <c r="AG770" s="64"/>
      <c r="AH770" s="27"/>
      <c r="AI770" s="27"/>
    </row>
    <row r="771" spans="1:35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</row>
    <row r="772" spans="1:35" ht="38.25" x14ac:dyDescent="0.25">
      <c r="A772" s="27"/>
      <c r="B772" s="27"/>
      <c r="C772" s="27"/>
      <c r="D772" s="27"/>
      <c r="E772" s="71" t="s">
        <v>95</v>
      </c>
      <c r="F772" s="71"/>
      <c r="G772" s="72">
        <v>44927</v>
      </c>
      <c r="H772" s="72"/>
      <c r="I772" s="28" t="s">
        <v>96</v>
      </c>
      <c r="J772" s="72">
        <v>45291</v>
      </c>
      <c r="K772" s="72"/>
      <c r="L772" s="27"/>
      <c r="M772" s="27"/>
      <c r="N772" s="27"/>
      <c r="O772" s="27"/>
      <c r="P772" s="27"/>
      <c r="Q772" s="27"/>
      <c r="S772" s="27"/>
      <c r="T772" s="27"/>
      <c r="U772" s="27"/>
      <c r="V772" s="27"/>
      <c r="W772" s="71" t="s">
        <v>95</v>
      </c>
      <c r="X772" s="71"/>
      <c r="Y772" s="72">
        <v>45292</v>
      </c>
      <c r="Z772" s="72"/>
      <c r="AA772" s="28" t="s">
        <v>96</v>
      </c>
      <c r="AB772" s="72">
        <v>45775</v>
      </c>
      <c r="AC772" s="72"/>
      <c r="AD772" s="27"/>
      <c r="AE772" s="27"/>
      <c r="AF772" s="27"/>
      <c r="AG772" s="27"/>
      <c r="AH772" s="27"/>
      <c r="AI772" s="27"/>
    </row>
    <row r="773" spans="1:35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</row>
    <row r="774" spans="1:35" x14ac:dyDescent="0.25">
      <c r="A774" s="27"/>
      <c r="B774" s="27"/>
      <c r="C774" s="27"/>
      <c r="D774" s="27"/>
      <c r="E774" s="64" t="s">
        <v>97</v>
      </c>
      <c r="F774" s="64"/>
      <c r="G774" s="27"/>
      <c r="H774" s="27"/>
      <c r="I774" s="27"/>
      <c r="J774" s="27"/>
      <c r="K774" s="64" t="s">
        <v>98</v>
      </c>
      <c r="L774" s="64"/>
      <c r="M774" s="27"/>
      <c r="N774" s="64" t="s">
        <v>99</v>
      </c>
      <c r="O774" s="64"/>
      <c r="P774" s="27"/>
      <c r="Q774" s="27"/>
      <c r="S774" s="27"/>
      <c r="T774" s="27"/>
      <c r="U774" s="27"/>
      <c r="V774" s="27"/>
      <c r="W774" s="64" t="s">
        <v>97</v>
      </c>
      <c r="X774" s="64"/>
      <c r="Y774" s="27"/>
      <c r="Z774" s="27"/>
      <c r="AA774" s="27"/>
      <c r="AB774" s="27"/>
      <c r="AC774" s="64" t="s">
        <v>98</v>
      </c>
      <c r="AD774" s="64"/>
      <c r="AE774" s="27"/>
      <c r="AF774" s="64" t="s">
        <v>99</v>
      </c>
      <c r="AG774" s="64"/>
      <c r="AH774" s="27"/>
      <c r="AI774" s="27"/>
    </row>
    <row r="775" spans="1:35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</row>
    <row r="776" spans="1:35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</row>
    <row r="777" spans="1:35" x14ac:dyDescent="0.25">
      <c r="A777" s="67" t="s">
        <v>630</v>
      </c>
      <c r="B777" s="67"/>
      <c r="C777" s="67"/>
      <c r="D777" s="67" t="s">
        <v>631</v>
      </c>
      <c r="E777" s="67"/>
      <c r="F777" s="67"/>
      <c r="G777" s="67"/>
      <c r="H777" s="67"/>
      <c r="I777" s="27"/>
      <c r="J777" s="68">
        <v>11083.93</v>
      </c>
      <c r="K777" s="68"/>
      <c r="L777" s="68"/>
      <c r="M777" s="68">
        <v>0</v>
      </c>
      <c r="N777" s="68"/>
      <c r="O777" s="68"/>
      <c r="P777" s="27"/>
      <c r="Q777" s="27"/>
      <c r="S777" s="67" t="s">
        <v>507</v>
      </c>
      <c r="T777" s="67"/>
      <c r="U777" s="67"/>
      <c r="V777" s="67" t="s">
        <v>508</v>
      </c>
      <c r="W777" s="67"/>
      <c r="X777" s="67"/>
      <c r="Y777" s="67"/>
      <c r="Z777" s="67"/>
      <c r="AA777" s="27"/>
      <c r="AB777" s="68">
        <v>44.64</v>
      </c>
      <c r="AC777" s="68"/>
      <c r="AD777" s="68"/>
      <c r="AE777" s="68">
        <v>44.64</v>
      </c>
      <c r="AF777" s="68"/>
      <c r="AG777" s="68"/>
      <c r="AH777" s="27"/>
      <c r="AI777" s="27"/>
    </row>
    <row r="778" spans="1:35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</row>
    <row r="779" spans="1:35" x14ac:dyDescent="0.25">
      <c r="A779" s="67" t="s">
        <v>632</v>
      </c>
      <c r="B779" s="67"/>
      <c r="C779" s="67"/>
      <c r="D779" s="67" t="s">
        <v>633</v>
      </c>
      <c r="E779" s="67"/>
      <c r="F779" s="67"/>
      <c r="G779" s="67"/>
      <c r="H779" s="67"/>
      <c r="I779" s="27"/>
      <c r="J779" s="68">
        <v>16572.400000000001</v>
      </c>
      <c r="K779" s="68"/>
      <c r="L779" s="68"/>
      <c r="M779" s="68">
        <v>0</v>
      </c>
      <c r="N779" s="68"/>
      <c r="O779" s="68"/>
      <c r="P779" s="27"/>
      <c r="Q779" s="27"/>
      <c r="S779" s="67" t="s">
        <v>509</v>
      </c>
      <c r="T779" s="67"/>
      <c r="U779" s="67"/>
      <c r="V779" s="67" t="s">
        <v>510</v>
      </c>
      <c r="W779" s="67"/>
      <c r="X779" s="67"/>
      <c r="Y779" s="67"/>
      <c r="Z779" s="67"/>
      <c r="AA779" s="27"/>
      <c r="AB779" s="68">
        <v>72.36</v>
      </c>
      <c r="AC779" s="68"/>
      <c r="AD779" s="68"/>
      <c r="AE779" s="68">
        <v>45.230000000000004</v>
      </c>
      <c r="AF779" s="68"/>
      <c r="AG779" s="68"/>
      <c r="AH779" s="27"/>
      <c r="AI779" s="27"/>
    </row>
    <row r="780" spans="1:35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</row>
    <row r="781" spans="1:35" x14ac:dyDescent="0.25">
      <c r="A781" s="67" t="s">
        <v>634</v>
      </c>
      <c r="B781" s="67"/>
      <c r="C781" s="67"/>
      <c r="D781" s="67" t="s">
        <v>635</v>
      </c>
      <c r="E781" s="67"/>
      <c r="F781" s="67"/>
      <c r="G781" s="67"/>
      <c r="H781" s="67"/>
      <c r="I781" s="27"/>
      <c r="J781" s="68">
        <v>15260.300000000001</v>
      </c>
      <c r="K781" s="68"/>
      <c r="L781" s="68"/>
      <c r="M781" s="68">
        <v>0</v>
      </c>
      <c r="N781" s="68"/>
      <c r="O781" s="68"/>
      <c r="P781" s="27"/>
      <c r="Q781" s="27"/>
      <c r="S781" s="67" t="s">
        <v>512</v>
      </c>
      <c r="T781" s="67"/>
      <c r="U781" s="67"/>
      <c r="V781" s="67" t="s">
        <v>513</v>
      </c>
      <c r="W781" s="67"/>
      <c r="X781" s="67"/>
      <c r="Y781" s="67"/>
      <c r="Z781" s="67"/>
      <c r="AA781" s="27"/>
      <c r="AB781" s="68">
        <v>3</v>
      </c>
      <c r="AC781" s="68"/>
      <c r="AD781" s="68"/>
      <c r="AE781" s="68">
        <v>0</v>
      </c>
      <c r="AF781" s="68"/>
      <c r="AG781" s="68"/>
      <c r="AH781" s="27"/>
      <c r="AI781" s="27"/>
    </row>
    <row r="782" spans="1:35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</row>
    <row r="783" spans="1:35" x14ac:dyDescent="0.25">
      <c r="A783" s="67" t="s">
        <v>636</v>
      </c>
      <c r="B783" s="67"/>
      <c r="C783" s="67"/>
      <c r="D783" s="67" t="s">
        <v>637</v>
      </c>
      <c r="E783" s="67"/>
      <c r="F783" s="67"/>
      <c r="G783" s="67"/>
      <c r="H783" s="67"/>
      <c r="I783" s="27"/>
      <c r="J783" s="68">
        <v>6765.29</v>
      </c>
      <c r="K783" s="68"/>
      <c r="L783" s="68"/>
      <c r="M783" s="68">
        <v>0</v>
      </c>
      <c r="N783" s="68"/>
      <c r="O783" s="68"/>
      <c r="P783" s="27"/>
      <c r="Q783" s="27"/>
      <c r="S783" s="67" t="s">
        <v>514</v>
      </c>
      <c r="T783" s="67"/>
      <c r="U783" s="67"/>
      <c r="V783" s="67" t="s">
        <v>515</v>
      </c>
      <c r="W783" s="67"/>
      <c r="X783" s="67"/>
      <c r="Y783" s="67"/>
      <c r="Z783" s="67"/>
      <c r="AA783" s="27"/>
      <c r="AB783" s="68">
        <v>5.01</v>
      </c>
      <c r="AC783" s="68"/>
      <c r="AD783" s="68"/>
      <c r="AE783" s="68">
        <v>0</v>
      </c>
      <c r="AF783" s="68"/>
      <c r="AG783" s="68"/>
      <c r="AH783" s="27"/>
      <c r="AI783" s="27"/>
    </row>
    <row r="784" spans="1:35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</row>
    <row r="785" spans="1:35" x14ac:dyDescent="0.25">
      <c r="A785" s="67" t="s">
        <v>638</v>
      </c>
      <c r="B785" s="67"/>
      <c r="C785" s="67"/>
      <c r="D785" s="67" t="s">
        <v>639</v>
      </c>
      <c r="E785" s="67"/>
      <c r="F785" s="67"/>
      <c r="G785" s="67"/>
      <c r="H785" s="67"/>
      <c r="I785" s="27"/>
      <c r="J785" s="68">
        <v>18943.400000000001</v>
      </c>
      <c r="K785" s="68"/>
      <c r="L785" s="68"/>
      <c r="M785" s="68">
        <v>0</v>
      </c>
      <c r="N785" s="68"/>
      <c r="O785" s="68"/>
      <c r="P785" s="27"/>
      <c r="Q785" s="27"/>
      <c r="S785" s="67" t="s">
        <v>518</v>
      </c>
      <c r="T785" s="67"/>
      <c r="U785" s="67"/>
      <c r="V785" s="67" t="s">
        <v>519</v>
      </c>
      <c r="W785" s="67"/>
      <c r="X785" s="67"/>
      <c r="Y785" s="67"/>
      <c r="Z785" s="67"/>
      <c r="AA785" s="27"/>
      <c r="AB785" s="68">
        <v>25.66</v>
      </c>
      <c r="AC785" s="68"/>
      <c r="AD785" s="68"/>
      <c r="AE785" s="68">
        <v>0</v>
      </c>
      <c r="AF785" s="68"/>
      <c r="AG785" s="68"/>
      <c r="AH785" s="27"/>
      <c r="AI785" s="27"/>
    </row>
    <row r="786" spans="1:35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</row>
    <row r="787" spans="1:35" x14ac:dyDescent="0.25">
      <c r="A787" s="67" t="s">
        <v>640</v>
      </c>
      <c r="B787" s="67"/>
      <c r="C787" s="67"/>
      <c r="D787" s="67" t="s">
        <v>641</v>
      </c>
      <c r="E787" s="67"/>
      <c r="F787" s="67"/>
      <c r="G787" s="67"/>
      <c r="H787" s="67"/>
      <c r="I787" s="27"/>
      <c r="J787" s="68">
        <v>0</v>
      </c>
      <c r="K787" s="68"/>
      <c r="L787" s="68"/>
      <c r="M787" s="68">
        <v>157863.99</v>
      </c>
      <c r="N787" s="68"/>
      <c r="O787" s="68"/>
      <c r="P787" s="27"/>
      <c r="Q787" s="27"/>
      <c r="S787" s="67" t="s">
        <v>522</v>
      </c>
      <c r="T787" s="67"/>
      <c r="U787" s="67"/>
      <c r="V787" s="67" t="s">
        <v>523</v>
      </c>
      <c r="W787" s="67"/>
      <c r="X787" s="67"/>
      <c r="Y787" s="67"/>
      <c r="Z787" s="67"/>
      <c r="AA787" s="27"/>
      <c r="AB787" s="68">
        <v>41.96</v>
      </c>
      <c r="AC787" s="68"/>
      <c r="AD787" s="68"/>
      <c r="AE787" s="68">
        <v>41.96</v>
      </c>
      <c r="AF787" s="68"/>
      <c r="AG787" s="68"/>
      <c r="AH787" s="27"/>
      <c r="AI787" s="27"/>
    </row>
    <row r="788" spans="1:35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</row>
    <row r="789" spans="1:35" x14ac:dyDescent="0.25">
      <c r="A789" s="67" t="s">
        <v>642</v>
      </c>
      <c r="B789" s="67"/>
      <c r="C789" s="67"/>
      <c r="D789" s="67" t="s">
        <v>643</v>
      </c>
      <c r="E789" s="67"/>
      <c r="F789" s="67"/>
      <c r="G789" s="67"/>
      <c r="H789" s="67"/>
      <c r="I789" s="27"/>
      <c r="J789" s="68">
        <v>0</v>
      </c>
      <c r="K789" s="68"/>
      <c r="L789" s="68"/>
      <c r="M789" s="68">
        <v>28000</v>
      </c>
      <c r="N789" s="68"/>
      <c r="O789" s="68"/>
      <c r="P789" s="27"/>
      <c r="Q789" s="27"/>
      <c r="S789" s="67" t="s">
        <v>524</v>
      </c>
      <c r="T789" s="67"/>
      <c r="U789" s="67"/>
      <c r="V789" s="67" t="s">
        <v>525</v>
      </c>
      <c r="W789" s="67"/>
      <c r="X789" s="67"/>
      <c r="Y789" s="67"/>
      <c r="Z789" s="67"/>
      <c r="AA789" s="27"/>
      <c r="AB789" s="68">
        <v>129.28</v>
      </c>
      <c r="AC789" s="68"/>
      <c r="AD789" s="68"/>
      <c r="AE789" s="68">
        <v>112.78</v>
      </c>
      <c r="AF789" s="68"/>
      <c r="AG789" s="68"/>
      <c r="AH789" s="27"/>
      <c r="AI789" s="27"/>
    </row>
    <row r="790" spans="1:35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</row>
    <row r="791" spans="1:35" x14ac:dyDescent="0.25">
      <c r="A791" s="67" t="s">
        <v>644</v>
      </c>
      <c r="B791" s="67"/>
      <c r="C791" s="67"/>
      <c r="D791" s="67" t="s">
        <v>645</v>
      </c>
      <c r="E791" s="67"/>
      <c r="F791" s="67"/>
      <c r="G791" s="67"/>
      <c r="H791" s="67"/>
      <c r="I791" s="27"/>
      <c r="J791" s="68">
        <v>0</v>
      </c>
      <c r="K791" s="68"/>
      <c r="L791" s="68"/>
      <c r="M791" s="68">
        <v>106518.42</v>
      </c>
      <c r="N791" s="68"/>
      <c r="O791" s="68"/>
      <c r="P791" s="27"/>
      <c r="Q791" s="27"/>
      <c r="S791" s="67" t="s">
        <v>526</v>
      </c>
      <c r="T791" s="67"/>
      <c r="U791" s="67"/>
      <c r="V791" s="67" t="s">
        <v>527</v>
      </c>
      <c r="W791" s="67"/>
      <c r="X791" s="67"/>
      <c r="Y791" s="67"/>
      <c r="Z791" s="67"/>
      <c r="AA791" s="27"/>
      <c r="AB791" s="68">
        <v>3</v>
      </c>
      <c r="AC791" s="68"/>
      <c r="AD791" s="68"/>
      <c r="AE791" s="68">
        <v>9</v>
      </c>
      <c r="AF791" s="68"/>
      <c r="AG791" s="68"/>
      <c r="AH791" s="27"/>
      <c r="AI791" s="27"/>
    </row>
    <row r="792" spans="1:35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</row>
    <row r="793" spans="1:35" x14ac:dyDescent="0.25">
      <c r="A793" s="67" t="s">
        <v>646</v>
      </c>
      <c r="B793" s="67"/>
      <c r="C793" s="67"/>
      <c r="D793" s="67" t="s">
        <v>647</v>
      </c>
      <c r="E793" s="67"/>
      <c r="F793" s="67"/>
      <c r="G793" s="67"/>
      <c r="H793" s="67"/>
      <c r="I793" s="27"/>
      <c r="J793" s="68">
        <v>0</v>
      </c>
      <c r="K793" s="68"/>
      <c r="L793" s="68"/>
      <c r="M793" s="68">
        <v>18449.45</v>
      </c>
      <c r="N793" s="68"/>
      <c r="O793" s="68"/>
      <c r="P793" s="27"/>
      <c r="Q793" s="27"/>
      <c r="S793" s="67" t="s">
        <v>1022</v>
      </c>
      <c r="T793" s="67"/>
      <c r="U793" s="67"/>
      <c r="V793" s="67" t="s">
        <v>1023</v>
      </c>
      <c r="W793" s="67"/>
      <c r="X793" s="67"/>
      <c r="Y793" s="67"/>
      <c r="Z793" s="67"/>
      <c r="AA793" s="27"/>
      <c r="AB793" s="68">
        <v>0</v>
      </c>
      <c r="AC793" s="68"/>
      <c r="AD793" s="68"/>
      <c r="AE793" s="68">
        <v>54.96</v>
      </c>
      <c r="AF793" s="68"/>
      <c r="AG793" s="68"/>
      <c r="AH793" s="27"/>
      <c r="AI793" s="27"/>
    </row>
    <row r="794" spans="1:35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</row>
    <row r="795" spans="1:35" x14ac:dyDescent="0.25">
      <c r="A795" s="67" t="s">
        <v>648</v>
      </c>
      <c r="B795" s="67"/>
      <c r="C795" s="67"/>
      <c r="D795" s="67" t="s">
        <v>649</v>
      </c>
      <c r="E795" s="67"/>
      <c r="F795" s="67"/>
      <c r="G795" s="67"/>
      <c r="H795" s="67"/>
      <c r="I795" s="27"/>
      <c r="J795" s="68">
        <v>0</v>
      </c>
      <c r="K795" s="68"/>
      <c r="L795" s="68"/>
      <c r="M795" s="68">
        <v>205039.05000000002</v>
      </c>
      <c r="N795" s="68"/>
      <c r="O795" s="68"/>
      <c r="P795" s="27"/>
      <c r="Q795" s="27"/>
      <c r="S795" s="67" t="s">
        <v>528</v>
      </c>
      <c r="T795" s="67"/>
      <c r="U795" s="67"/>
      <c r="V795" s="67" t="s">
        <v>529</v>
      </c>
      <c r="W795" s="67"/>
      <c r="X795" s="67"/>
      <c r="Y795" s="67"/>
      <c r="Z795" s="67"/>
      <c r="AA795" s="27"/>
      <c r="AB795" s="68">
        <v>0.93</v>
      </c>
      <c r="AC795" s="68"/>
      <c r="AD795" s="68"/>
      <c r="AE795" s="68">
        <v>0.93</v>
      </c>
      <c r="AF795" s="68"/>
      <c r="AG795" s="68"/>
      <c r="AH795" s="27"/>
      <c r="AI795" s="27"/>
    </row>
    <row r="796" spans="1:35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</row>
    <row r="797" spans="1:35" x14ac:dyDescent="0.25">
      <c r="A797" s="67" t="s">
        <v>650</v>
      </c>
      <c r="B797" s="67"/>
      <c r="C797" s="67"/>
      <c r="D797" s="67" t="s">
        <v>651</v>
      </c>
      <c r="E797" s="67"/>
      <c r="F797" s="67"/>
      <c r="G797" s="67"/>
      <c r="H797" s="67"/>
      <c r="I797" s="27"/>
      <c r="J797" s="68">
        <v>0</v>
      </c>
      <c r="K797" s="68"/>
      <c r="L797" s="68"/>
      <c r="M797" s="68">
        <v>584882.05000000005</v>
      </c>
      <c r="N797" s="68"/>
      <c r="O797" s="68"/>
      <c r="P797" s="27"/>
      <c r="Q797" s="27"/>
      <c r="S797" s="67" t="s">
        <v>530</v>
      </c>
      <c r="T797" s="67"/>
      <c r="U797" s="67"/>
      <c r="V797" s="67" t="s">
        <v>531</v>
      </c>
      <c r="W797" s="67"/>
      <c r="X797" s="67"/>
      <c r="Y797" s="67"/>
      <c r="Z797" s="67"/>
      <c r="AA797" s="27"/>
      <c r="AB797" s="68">
        <v>19.14</v>
      </c>
      <c r="AC797" s="68"/>
      <c r="AD797" s="68"/>
      <c r="AE797" s="68">
        <v>29.42</v>
      </c>
      <c r="AF797" s="68"/>
      <c r="AG797" s="68"/>
      <c r="AH797" s="27"/>
      <c r="AI797" s="27"/>
    </row>
    <row r="798" spans="1:35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</row>
    <row r="799" spans="1:35" x14ac:dyDescent="0.25">
      <c r="A799" s="67" t="s">
        <v>652</v>
      </c>
      <c r="B799" s="67"/>
      <c r="C799" s="67"/>
      <c r="D799" s="67" t="s">
        <v>653</v>
      </c>
      <c r="E799" s="67"/>
      <c r="F799" s="67"/>
      <c r="G799" s="67"/>
      <c r="H799" s="67"/>
      <c r="I799" s="27"/>
      <c r="J799" s="68">
        <v>2603</v>
      </c>
      <c r="K799" s="68"/>
      <c r="L799" s="68"/>
      <c r="M799" s="68">
        <v>2603</v>
      </c>
      <c r="N799" s="68"/>
      <c r="O799" s="68"/>
      <c r="P799" s="27"/>
      <c r="Q799" s="27"/>
      <c r="S799" s="67" t="s">
        <v>534</v>
      </c>
      <c r="T799" s="67"/>
      <c r="U799" s="67"/>
      <c r="V799" s="67" t="s">
        <v>535</v>
      </c>
      <c r="W799" s="67"/>
      <c r="X799" s="67"/>
      <c r="Y799" s="67"/>
      <c r="Z799" s="67"/>
      <c r="AA799" s="27"/>
      <c r="AB799" s="68">
        <v>3</v>
      </c>
      <c r="AC799" s="68"/>
      <c r="AD799" s="68"/>
      <c r="AE799" s="68">
        <v>0</v>
      </c>
      <c r="AF799" s="68"/>
      <c r="AG799" s="68"/>
      <c r="AH799" s="27"/>
      <c r="AI799" s="27"/>
    </row>
    <row r="800" spans="1:35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</row>
    <row r="801" spans="1:35" x14ac:dyDescent="0.25">
      <c r="A801" s="67" t="s">
        <v>654</v>
      </c>
      <c r="B801" s="67"/>
      <c r="C801" s="67"/>
      <c r="D801" s="67" t="s">
        <v>655</v>
      </c>
      <c r="E801" s="67"/>
      <c r="F801" s="67"/>
      <c r="G801" s="67"/>
      <c r="H801" s="67"/>
      <c r="I801" s="27"/>
      <c r="J801" s="68">
        <v>15153.2</v>
      </c>
      <c r="K801" s="68"/>
      <c r="L801" s="68"/>
      <c r="M801" s="68">
        <v>15153.2</v>
      </c>
      <c r="N801" s="68"/>
      <c r="O801" s="68"/>
      <c r="P801" s="27"/>
      <c r="Q801" s="27"/>
      <c r="S801" s="67" t="s">
        <v>536</v>
      </c>
      <c r="T801" s="67"/>
      <c r="U801" s="67"/>
      <c r="V801" s="67" t="s">
        <v>537</v>
      </c>
      <c r="W801" s="67"/>
      <c r="X801" s="67"/>
      <c r="Y801" s="67"/>
      <c r="Z801" s="67"/>
      <c r="AA801" s="27"/>
      <c r="AB801" s="68">
        <v>196439.30000000002</v>
      </c>
      <c r="AC801" s="68"/>
      <c r="AD801" s="68"/>
      <c r="AE801" s="68">
        <v>196439.30000000002</v>
      </c>
      <c r="AF801" s="68"/>
      <c r="AG801" s="68"/>
      <c r="AH801" s="27"/>
      <c r="AI801" s="27"/>
    </row>
    <row r="802" spans="1:35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</row>
    <row r="803" spans="1:35" x14ac:dyDescent="0.25">
      <c r="A803" s="67" t="s">
        <v>656</v>
      </c>
      <c r="B803" s="67"/>
      <c r="C803" s="67"/>
      <c r="D803" s="67" t="s">
        <v>657</v>
      </c>
      <c r="E803" s="67"/>
      <c r="F803" s="67"/>
      <c r="G803" s="67"/>
      <c r="H803" s="67"/>
      <c r="I803" s="27"/>
      <c r="J803" s="68">
        <v>0</v>
      </c>
      <c r="K803" s="68"/>
      <c r="L803" s="68"/>
      <c r="M803" s="68">
        <v>65500</v>
      </c>
      <c r="N803" s="68"/>
      <c r="O803" s="68"/>
      <c r="P803" s="27"/>
      <c r="Q803" s="27"/>
      <c r="S803" s="67" t="s">
        <v>538</v>
      </c>
      <c r="T803" s="67"/>
      <c r="U803" s="67"/>
      <c r="V803" s="67" t="s">
        <v>539</v>
      </c>
      <c r="W803" s="67"/>
      <c r="X803" s="67"/>
      <c r="Y803" s="67"/>
      <c r="Z803" s="67"/>
      <c r="AA803" s="27"/>
      <c r="AB803" s="68">
        <v>22.32</v>
      </c>
      <c r="AC803" s="68"/>
      <c r="AD803" s="68"/>
      <c r="AE803" s="68">
        <v>22.32</v>
      </c>
      <c r="AF803" s="68"/>
      <c r="AG803" s="68"/>
      <c r="AH803" s="27"/>
      <c r="AI803" s="27"/>
    </row>
    <row r="804" spans="1:35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</row>
    <row r="805" spans="1:35" x14ac:dyDescent="0.25">
      <c r="A805" s="67" t="s">
        <v>658</v>
      </c>
      <c r="B805" s="67"/>
      <c r="C805" s="67"/>
      <c r="D805" s="67" t="s">
        <v>659</v>
      </c>
      <c r="E805" s="67"/>
      <c r="F805" s="67"/>
      <c r="G805" s="67"/>
      <c r="H805" s="67"/>
      <c r="I805" s="27"/>
      <c r="J805" s="68">
        <v>4919.51</v>
      </c>
      <c r="K805" s="68"/>
      <c r="L805" s="68"/>
      <c r="M805" s="68">
        <v>4919.51</v>
      </c>
      <c r="N805" s="68"/>
      <c r="O805" s="68"/>
      <c r="P805" s="27"/>
      <c r="Q805" s="27"/>
      <c r="S805" s="67" t="s">
        <v>540</v>
      </c>
      <c r="T805" s="67"/>
      <c r="U805" s="67"/>
      <c r="V805" s="67" t="s">
        <v>541</v>
      </c>
      <c r="W805" s="67"/>
      <c r="X805" s="67"/>
      <c r="Y805" s="67"/>
      <c r="Z805" s="67"/>
      <c r="AA805" s="27"/>
      <c r="AB805" s="68">
        <v>8</v>
      </c>
      <c r="AC805" s="68"/>
      <c r="AD805" s="68"/>
      <c r="AE805" s="68">
        <v>8</v>
      </c>
      <c r="AF805" s="68"/>
      <c r="AG805" s="68"/>
      <c r="AH805" s="27"/>
      <c r="AI805" s="27"/>
    </row>
    <row r="806" spans="1:35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</row>
    <row r="807" spans="1:35" x14ac:dyDescent="0.25">
      <c r="A807" s="67" t="s">
        <v>660</v>
      </c>
      <c r="B807" s="67"/>
      <c r="C807" s="67"/>
      <c r="D807" s="67" t="s">
        <v>661</v>
      </c>
      <c r="E807" s="67"/>
      <c r="F807" s="67"/>
      <c r="G807" s="67"/>
      <c r="H807" s="67"/>
      <c r="I807" s="27"/>
      <c r="J807" s="68">
        <v>261823</v>
      </c>
      <c r="K807" s="68"/>
      <c r="L807" s="68"/>
      <c r="M807" s="68">
        <v>261823</v>
      </c>
      <c r="N807" s="68"/>
      <c r="O807" s="68"/>
      <c r="P807" s="27"/>
      <c r="Q807" s="27"/>
      <c r="S807" s="67" t="s">
        <v>542</v>
      </c>
      <c r="T807" s="67"/>
      <c r="U807" s="67"/>
      <c r="V807" s="67" t="s">
        <v>543</v>
      </c>
      <c r="W807" s="67"/>
      <c r="X807" s="67"/>
      <c r="Y807" s="67"/>
      <c r="Z807" s="67"/>
      <c r="AA807" s="27"/>
      <c r="AB807" s="68">
        <v>6.03</v>
      </c>
      <c r="AC807" s="68"/>
      <c r="AD807" s="68"/>
      <c r="AE807" s="68">
        <v>6.03</v>
      </c>
      <c r="AF807" s="68"/>
      <c r="AG807" s="68"/>
      <c r="AH807" s="27"/>
      <c r="AI807" s="27"/>
    </row>
    <row r="808" spans="1:35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</row>
    <row r="809" spans="1:35" x14ac:dyDescent="0.25">
      <c r="A809" s="67" t="s">
        <v>662</v>
      </c>
      <c r="B809" s="67"/>
      <c r="C809" s="67"/>
      <c r="D809" s="67" t="s">
        <v>663</v>
      </c>
      <c r="E809" s="67"/>
      <c r="F809" s="67"/>
      <c r="G809" s="67"/>
      <c r="H809" s="67"/>
      <c r="I809" s="27"/>
      <c r="J809" s="68">
        <v>3113.5</v>
      </c>
      <c r="K809" s="68"/>
      <c r="L809" s="68"/>
      <c r="M809" s="68">
        <v>3113.5</v>
      </c>
      <c r="N809" s="68"/>
      <c r="O809" s="68"/>
      <c r="P809" s="27"/>
      <c r="Q809" s="27"/>
      <c r="S809" s="67" t="s">
        <v>544</v>
      </c>
      <c r="T809" s="67"/>
      <c r="U809" s="67"/>
      <c r="V809" s="67" t="s">
        <v>545</v>
      </c>
      <c r="W809" s="67"/>
      <c r="X809" s="67"/>
      <c r="Y809" s="67"/>
      <c r="Z809" s="67"/>
      <c r="AA809" s="27"/>
      <c r="AB809" s="68">
        <v>233.66</v>
      </c>
      <c r="AC809" s="68"/>
      <c r="AD809" s="68"/>
      <c r="AE809" s="68">
        <v>3492.35</v>
      </c>
      <c r="AF809" s="68"/>
      <c r="AG809" s="68"/>
      <c r="AH809" s="27"/>
      <c r="AI809" s="27"/>
    </row>
    <row r="810" spans="1:35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</row>
    <row r="811" spans="1:35" x14ac:dyDescent="0.25">
      <c r="A811" s="67" t="s">
        <v>664</v>
      </c>
      <c r="B811" s="67"/>
      <c r="C811" s="67"/>
      <c r="D811" s="67" t="s">
        <v>665</v>
      </c>
      <c r="E811" s="67"/>
      <c r="F811" s="67"/>
      <c r="G811" s="67"/>
      <c r="H811" s="67"/>
      <c r="I811" s="27"/>
      <c r="J811" s="68">
        <v>9550</v>
      </c>
      <c r="K811" s="68"/>
      <c r="L811" s="68"/>
      <c r="M811" s="68">
        <v>9550</v>
      </c>
      <c r="N811" s="68"/>
      <c r="O811" s="68"/>
      <c r="P811" s="27"/>
      <c r="Q811" s="27"/>
      <c r="S811" s="67" t="s">
        <v>546</v>
      </c>
      <c r="T811" s="67"/>
      <c r="U811" s="67"/>
      <c r="V811" s="67" t="s">
        <v>547</v>
      </c>
      <c r="W811" s="67"/>
      <c r="X811" s="67"/>
      <c r="Y811" s="67"/>
      <c r="Z811" s="67"/>
      <c r="AA811" s="27"/>
      <c r="AB811" s="68">
        <v>1116.29</v>
      </c>
      <c r="AC811" s="68"/>
      <c r="AD811" s="68"/>
      <c r="AE811" s="68">
        <v>1116.29</v>
      </c>
      <c r="AF811" s="68"/>
      <c r="AG811" s="68"/>
      <c r="AH811" s="27"/>
      <c r="AI811" s="27"/>
    </row>
    <row r="812" spans="1:35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</row>
    <row r="813" spans="1:35" x14ac:dyDescent="0.25">
      <c r="A813" s="67" t="s">
        <v>666</v>
      </c>
      <c r="B813" s="67"/>
      <c r="C813" s="67"/>
      <c r="D813" s="67" t="s">
        <v>667</v>
      </c>
      <c r="E813" s="67"/>
      <c r="F813" s="67"/>
      <c r="G813" s="67"/>
      <c r="H813" s="67"/>
      <c r="I813" s="27"/>
      <c r="J813" s="68">
        <v>12599.95</v>
      </c>
      <c r="K813" s="68"/>
      <c r="L813" s="68"/>
      <c r="M813" s="68">
        <v>12599.95</v>
      </c>
      <c r="N813" s="68"/>
      <c r="O813" s="68"/>
      <c r="P813" s="27"/>
      <c r="Q813" s="27"/>
      <c r="S813" s="67" t="s">
        <v>548</v>
      </c>
      <c r="T813" s="67"/>
      <c r="U813" s="67"/>
      <c r="V813" s="67" t="s">
        <v>549</v>
      </c>
      <c r="W813" s="67"/>
      <c r="X813" s="67"/>
      <c r="Y813" s="67"/>
      <c r="Z813" s="67"/>
      <c r="AA813" s="27"/>
      <c r="AB813" s="68">
        <v>43793.11</v>
      </c>
      <c r="AC813" s="68"/>
      <c r="AD813" s="68"/>
      <c r="AE813" s="68">
        <v>32955</v>
      </c>
      <c r="AF813" s="68"/>
      <c r="AG813" s="68"/>
      <c r="AH813" s="27"/>
      <c r="AI813" s="27"/>
    </row>
    <row r="814" spans="1:35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</row>
    <row r="815" spans="1:35" x14ac:dyDescent="0.25">
      <c r="A815" s="67" t="s">
        <v>668</v>
      </c>
      <c r="B815" s="67"/>
      <c r="C815" s="67"/>
      <c r="D815" s="67" t="s">
        <v>669</v>
      </c>
      <c r="E815" s="67"/>
      <c r="F815" s="67"/>
      <c r="G815" s="67"/>
      <c r="H815" s="67"/>
      <c r="I815" s="27"/>
      <c r="J815" s="68">
        <v>4128.84</v>
      </c>
      <c r="K815" s="68"/>
      <c r="L815" s="68"/>
      <c r="M815" s="68">
        <v>4128.84</v>
      </c>
      <c r="N815" s="68"/>
      <c r="O815" s="68"/>
      <c r="P815" s="27"/>
      <c r="Q815" s="27"/>
      <c r="S815" s="67" t="s">
        <v>550</v>
      </c>
      <c r="T815" s="67"/>
      <c r="U815" s="67"/>
      <c r="V815" s="67" t="s">
        <v>551</v>
      </c>
      <c r="W815" s="67"/>
      <c r="X815" s="67"/>
      <c r="Y815" s="67"/>
      <c r="Z815" s="67"/>
      <c r="AA815" s="27"/>
      <c r="AB815" s="68">
        <v>40215.58</v>
      </c>
      <c r="AC815" s="68"/>
      <c r="AD815" s="68"/>
      <c r="AE815" s="68">
        <v>34443.78</v>
      </c>
      <c r="AF815" s="68"/>
      <c r="AG815" s="68"/>
      <c r="AH815" s="27"/>
      <c r="AI815" s="27"/>
    </row>
    <row r="816" spans="1:35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</row>
    <row r="817" spans="1:35" x14ac:dyDescent="0.25">
      <c r="A817" s="67" t="s">
        <v>670</v>
      </c>
      <c r="B817" s="67"/>
      <c r="C817" s="67"/>
      <c r="D817" s="67" t="s">
        <v>671</v>
      </c>
      <c r="E817" s="67"/>
      <c r="F817" s="67"/>
      <c r="G817" s="67"/>
      <c r="H817" s="67"/>
      <c r="I817" s="27"/>
      <c r="J817" s="68">
        <v>5708.33</v>
      </c>
      <c r="K817" s="68"/>
      <c r="L817" s="68"/>
      <c r="M817" s="68">
        <v>5708.33</v>
      </c>
      <c r="N817" s="68"/>
      <c r="O817" s="68"/>
      <c r="P817" s="27"/>
      <c r="Q817" s="27"/>
      <c r="S817" s="67" t="s">
        <v>552</v>
      </c>
      <c r="T817" s="67"/>
      <c r="U817" s="67"/>
      <c r="V817" s="67" t="s">
        <v>553</v>
      </c>
      <c r="W817" s="67"/>
      <c r="X817" s="67"/>
      <c r="Y817" s="67"/>
      <c r="Z817" s="67"/>
      <c r="AA817" s="27"/>
      <c r="AB817" s="68">
        <v>524760.57000000007</v>
      </c>
      <c r="AC817" s="68"/>
      <c r="AD817" s="68"/>
      <c r="AE817" s="68">
        <v>484959.85000000003</v>
      </c>
      <c r="AF817" s="68"/>
      <c r="AG817" s="68"/>
      <c r="AH817" s="27"/>
      <c r="AI817" s="27"/>
    </row>
    <row r="818" spans="1:35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</row>
    <row r="819" spans="1:35" x14ac:dyDescent="0.25">
      <c r="A819" s="67" t="s">
        <v>672</v>
      </c>
      <c r="B819" s="67"/>
      <c r="C819" s="67"/>
      <c r="D819" s="67" t="s">
        <v>673</v>
      </c>
      <c r="E819" s="67"/>
      <c r="F819" s="67"/>
      <c r="G819" s="67"/>
      <c r="H819" s="67"/>
      <c r="I819" s="27"/>
      <c r="J819" s="68">
        <v>9518.32</v>
      </c>
      <c r="K819" s="68"/>
      <c r="L819" s="68"/>
      <c r="M819" s="68">
        <v>0</v>
      </c>
      <c r="N819" s="68"/>
      <c r="O819" s="68"/>
      <c r="P819" s="27"/>
      <c r="Q819" s="27"/>
      <c r="S819" s="67" t="s">
        <v>554</v>
      </c>
      <c r="T819" s="67"/>
      <c r="U819" s="67"/>
      <c r="V819" s="67" t="s">
        <v>555</v>
      </c>
      <c r="W819" s="67"/>
      <c r="X819" s="67"/>
      <c r="Y819" s="67"/>
      <c r="Z819" s="67"/>
      <c r="AA819" s="27"/>
      <c r="AB819" s="68">
        <v>77817.19</v>
      </c>
      <c r="AC819" s="68"/>
      <c r="AD819" s="68"/>
      <c r="AE819" s="68">
        <v>0</v>
      </c>
      <c r="AF819" s="68"/>
      <c r="AG819" s="68"/>
      <c r="AH819" s="27"/>
      <c r="AI819" s="27"/>
    </row>
    <row r="820" spans="1:35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</row>
    <row r="821" spans="1:35" x14ac:dyDescent="0.25">
      <c r="A821" s="67" t="s">
        <v>674</v>
      </c>
      <c r="B821" s="67"/>
      <c r="C821" s="67"/>
      <c r="D821" s="67" t="s">
        <v>675</v>
      </c>
      <c r="E821" s="67"/>
      <c r="F821" s="67"/>
      <c r="G821" s="67"/>
      <c r="H821" s="67"/>
      <c r="I821" s="27"/>
      <c r="J821" s="68">
        <v>0</v>
      </c>
      <c r="K821" s="68"/>
      <c r="L821" s="68"/>
      <c r="M821" s="68">
        <v>32254.400000000001</v>
      </c>
      <c r="N821" s="68"/>
      <c r="O821" s="68"/>
      <c r="P821" s="27"/>
      <c r="Q821" s="27"/>
      <c r="S821" s="67" t="s">
        <v>1024</v>
      </c>
      <c r="T821" s="67"/>
      <c r="U821" s="67"/>
      <c r="V821" s="67" t="s">
        <v>1025</v>
      </c>
      <c r="W821" s="67"/>
      <c r="X821" s="67"/>
      <c r="Y821" s="67"/>
      <c r="Z821" s="67"/>
      <c r="AA821" s="27"/>
      <c r="AB821" s="68">
        <v>0</v>
      </c>
      <c r="AC821" s="68"/>
      <c r="AD821" s="68"/>
      <c r="AE821" s="68">
        <v>1067109.6200000001</v>
      </c>
      <c r="AF821" s="68"/>
      <c r="AG821" s="68"/>
      <c r="AH821" s="27"/>
      <c r="AI821" s="27"/>
    </row>
    <row r="822" spans="1:35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</row>
    <row r="823" spans="1:35" x14ac:dyDescent="0.25">
      <c r="A823" s="67" t="s">
        <v>676</v>
      </c>
      <c r="B823" s="67"/>
      <c r="C823" s="67"/>
      <c r="D823" s="67" t="s">
        <v>677</v>
      </c>
      <c r="E823" s="67"/>
      <c r="F823" s="67"/>
      <c r="G823" s="67"/>
      <c r="H823" s="67"/>
      <c r="I823" s="27"/>
      <c r="J823" s="68">
        <v>0</v>
      </c>
      <c r="K823" s="68"/>
      <c r="L823" s="68"/>
      <c r="M823" s="68">
        <v>3572.29</v>
      </c>
      <c r="N823" s="68"/>
      <c r="O823" s="68"/>
      <c r="P823" s="27"/>
      <c r="Q823" s="27"/>
      <c r="S823" s="67" t="s">
        <v>556</v>
      </c>
      <c r="T823" s="67"/>
      <c r="U823" s="67"/>
      <c r="V823" s="67" t="s">
        <v>557</v>
      </c>
      <c r="W823" s="67"/>
      <c r="X823" s="67"/>
      <c r="Y823" s="67"/>
      <c r="Z823" s="67"/>
      <c r="AA823" s="27"/>
      <c r="AB823" s="68">
        <v>74055.67</v>
      </c>
      <c r="AC823" s="68"/>
      <c r="AD823" s="68"/>
      <c r="AE823" s="68">
        <v>21467.13</v>
      </c>
      <c r="AF823" s="68"/>
      <c r="AG823" s="68"/>
      <c r="AH823" s="27"/>
      <c r="AI823" s="27"/>
    </row>
    <row r="824" spans="1:35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</row>
    <row r="825" spans="1:35" x14ac:dyDescent="0.25">
      <c r="A825" s="67" t="s">
        <v>678</v>
      </c>
      <c r="B825" s="67"/>
      <c r="C825" s="67"/>
      <c r="D825" s="67" t="s">
        <v>679</v>
      </c>
      <c r="E825" s="67"/>
      <c r="F825" s="67"/>
      <c r="G825" s="67"/>
      <c r="H825" s="67"/>
      <c r="I825" s="27"/>
      <c r="J825" s="68">
        <v>0</v>
      </c>
      <c r="K825" s="68"/>
      <c r="L825" s="68"/>
      <c r="M825" s="68">
        <v>3500</v>
      </c>
      <c r="N825" s="68"/>
      <c r="O825" s="68"/>
      <c r="P825" s="27"/>
      <c r="Q825" s="27"/>
      <c r="S825" s="67" t="s">
        <v>558</v>
      </c>
      <c r="T825" s="67"/>
      <c r="U825" s="67"/>
      <c r="V825" s="67" t="s">
        <v>559</v>
      </c>
      <c r="W825" s="67"/>
      <c r="X825" s="67"/>
      <c r="Y825" s="67"/>
      <c r="Z825" s="67"/>
      <c r="AA825" s="27"/>
      <c r="AB825" s="68">
        <v>38113.35</v>
      </c>
      <c r="AC825" s="68"/>
      <c r="AD825" s="68"/>
      <c r="AE825" s="68">
        <v>113983.38</v>
      </c>
      <c r="AF825" s="68"/>
      <c r="AG825" s="68"/>
      <c r="AH825" s="27"/>
      <c r="AI825" s="27"/>
    </row>
    <row r="826" spans="1:35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</row>
    <row r="827" spans="1:35" x14ac:dyDescent="0.25">
      <c r="A827" s="67" t="s">
        <v>680</v>
      </c>
      <c r="B827" s="67"/>
      <c r="C827" s="67"/>
      <c r="D827" s="67" t="s">
        <v>681</v>
      </c>
      <c r="E827" s="67"/>
      <c r="F827" s="67"/>
      <c r="G827" s="67"/>
      <c r="H827" s="67"/>
      <c r="I827" s="27"/>
      <c r="J827" s="68">
        <v>0</v>
      </c>
      <c r="K827" s="68"/>
      <c r="L827" s="68"/>
      <c r="M827" s="68">
        <v>10651.84</v>
      </c>
      <c r="N827" s="68"/>
      <c r="O827" s="68"/>
      <c r="P827" s="27"/>
      <c r="Q827" s="27"/>
      <c r="S827" s="67" t="s">
        <v>1026</v>
      </c>
      <c r="T827" s="67"/>
      <c r="U827" s="67"/>
      <c r="V827" s="67" t="s">
        <v>1027</v>
      </c>
      <c r="W827" s="67"/>
      <c r="X827" s="67"/>
      <c r="Y827" s="67"/>
      <c r="Z827" s="67"/>
      <c r="AA827" s="27"/>
      <c r="AB827" s="68">
        <v>0</v>
      </c>
      <c r="AC827" s="68"/>
      <c r="AD827" s="68"/>
      <c r="AE827" s="68">
        <v>2112.94</v>
      </c>
      <c r="AF827" s="68"/>
      <c r="AG827" s="68"/>
      <c r="AH827" s="27"/>
      <c r="AI827" s="27"/>
    </row>
    <row r="828" spans="1:35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</row>
    <row r="829" spans="1:35" x14ac:dyDescent="0.25">
      <c r="A829" s="67" t="s">
        <v>682</v>
      </c>
      <c r="B829" s="67"/>
      <c r="C829" s="67"/>
      <c r="D829" s="67" t="s">
        <v>683</v>
      </c>
      <c r="E829" s="67"/>
      <c r="F829" s="67"/>
      <c r="G829" s="67"/>
      <c r="H829" s="67"/>
      <c r="I829" s="27"/>
      <c r="J829" s="68">
        <v>0</v>
      </c>
      <c r="K829" s="68"/>
      <c r="L829" s="68"/>
      <c r="M829" s="68">
        <v>1844.95</v>
      </c>
      <c r="N829" s="68"/>
      <c r="O829" s="68"/>
      <c r="P829" s="27"/>
      <c r="Q829" s="27"/>
      <c r="S829" s="67" t="s">
        <v>560</v>
      </c>
      <c r="T829" s="67"/>
      <c r="U829" s="67"/>
      <c r="V829" s="67" t="s">
        <v>561</v>
      </c>
      <c r="W829" s="67"/>
      <c r="X829" s="67"/>
      <c r="Y829" s="67"/>
      <c r="Z829" s="67"/>
      <c r="AA829" s="27"/>
      <c r="AB829" s="68">
        <v>21280</v>
      </c>
      <c r="AC829" s="68"/>
      <c r="AD829" s="68"/>
      <c r="AE829" s="68">
        <v>21280</v>
      </c>
      <c r="AF829" s="68"/>
      <c r="AG829" s="68"/>
      <c r="AH829" s="27"/>
      <c r="AI829" s="27"/>
    </row>
    <row r="830" spans="1:35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</row>
    <row r="831" spans="1:35" x14ac:dyDescent="0.25">
      <c r="A831" s="67" t="s">
        <v>684</v>
      </c>
      <c r="B831" s="67"/>
      <c r="C831" s="67"/>
      <c r="D831" s="67" t="s">
        <v>685</v>
      </c>
      <c r="E831" s="67"/>
      <c r="F831" s="67"/>
      <c r="G831" s="67"/>
      <c r="H831" s="67"/>
      <c r="I831" s="27"/>
      <c r="J831" s="68">
        <v>0</v>
      </c>
      <c r="K831" s="68"/>
      <c r="L831" s="68"/>
      <c r="M831" s="68">
        <v>20503.900000000001</v>
      </c>
      <c r="N831" s="68"/>
      <c r="O831" s="68"/>
      <c r="P831" s="27"/>
      <c r="Q831" s="27"/>
      <c r="S831" s="67" t="s">
        <v>562</v>
      </c>
      <c r="T831" s="67"/>
      <c r="U831" s="67"/>
      <c r="V831" s="67" t="s">
        <v>563</v>
      </c>
      <c r="W831" s="67"/>
      <c r="X831" s="67"/>
      <c r="Y831" s="67"/>
      <c r="Z831" s="67"/>
      <c r="AA831" s="27"/>
      <c r="AB831" s="68">
        <v>7275615.1799999997</v>
      </c>
      <c r="AC831" s="68"/>
      <c r="AD831" s="68"/>
      <c r="AE831" s="68">
        <v>9811024.0600000005</v>
      </c>
      <c r="AF831" s="68"/>
      <c r="AG831" s="68"/>
      <c r="AH831" s="27"/>
      <c r="AI831" s="27"/>
    </row>
    <row r="832" spans="1:35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</row>
    <row r="833" spans="1:35" x14ac:dyDescent="0.25">
      <c r="A833" s="67" t="s">
        <v>686</v>
      </c>
      <c r="B833" s="67"/>
      <c r="C833" s="67"/>
      <c r="D833" s="67" t="s">
        <v>687</v>
      </c>
      <c r="E833" s="67"/>
      <c r="F833" s="67"/>
      <c r="G833" s="67"/>
      <c r="H833" s="67"/>
      <c r="I833" s="27"/>
      <c r="J833" s="68">
        <v>0</v>
      </c>
      <c r="K833" s="68"/>
      <c r="L833" s="68"/>
      <c r="M833" s="68">
        <v>73110.259999999995</v>
      </c>
      <c r="N833" s="68"/>
      <c r="O833" s="68"/>
      <c r="P833" s="27"/>
      <c r="Q833" s="27"/>
      <c r="S833" s="67" t="s">
        <v>564</v>
      </c>
      <c r="T833" s="67"/>
      <c r="U833" s="67"/>
      <c r="V833" s="67" t="s">
        <v>565</v>
      </c>
      <c r="W833" s="67"/>
      <c r="X833" s="67"/>
      <c r="Y833" s="67"/>
      <c r="Z833" s="67"/>
      <c r="AA833" s="27"/>
      <c r="AB833" s="68">
        <v>2535408.88</v>
      </c>
      <c r="AC833" s="68"/>
      <c r="AD833" s="68"/>
      <c r="AE833" s="68">
        <v>0</v>
      </c>
      <c r="AF833" s="68"/>
      <c r="AG833" s="68"/>
      <c r="AH833" s="27"/>
      <c r="AI833" s="27"/>
    </row>
    <row r="834" spans="1:35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</row>
    <row r="835" spans="1:35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</row>
    <row r="836" spans="1:35" x14ac:dyDescent="0.25">
      <c r="A836" s="29" t="s">
        <v>157</v>
      </c>
      <c r="B836" s="27"/>
      <c r="C836" s="27"/>
      <c r="D836" s="27"/>
      <c r="E836" s="73" t="s">
        <v>158</v>
      </c>
      <c r="F836" s="73"/>
      <c r="G836" s="27"/>
      <c r="H836" s="27"/>
      <c r="I836" s="73" t="s">
        <v>159</v>
      </c>
      <c r="J836" s="73"/>
      <c r="K836" s="27"/>
      <c r="L836" s="73" t="s">
        <v>160</v>
      </c>
      <c r="M836" s="73"/>
      <c r="N836" s="73"/>
      <c r="O836" s="74">
        <v>45775</v>
      </c>
      <c r="P836" s="74"/>
      <c r="Q836" s="27"/>
      <c r="S836" s="29" t="s">
        <v>157</v>
      </c>
      <c r="T836" s="27"/>
      <c r="U836" s="27"/>
      <c r="V836" s="27"/>
      <c r="W836" s="73" t="s">
        <v>158</v>
      </c>
      <c r="X836" s="73"/>
      <c r="Y836" s="27"/>
      <c r="Z836" s="27"/>
      <c r="AA836" s="73" t="s">
        <v>159</v>
      </c>
      <c r="AB836" s="73"/>
      <c r="AC836" s="27"/>
      <c r="AD836" s="73" t="s">
        <v>160</v>
      </c>
      <c r="AE836" s="73"/>
      <c r="AF836" s="73"/>
      <c r="AG836" s="74">
        <v>45775</v>
      </c>
      <c r="AH836" s="74"/>
      <c r="AI836" s="27"/>
    </row>
    <row r="837" spans="1:35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</row>
    <row r="838" spans="1:35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75">
        <v>0.62443287037037032</v>
      </c>
      <c r="P838" s="75"/>
      <c r="Q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75">
        <v>0.63362268518518516</v>
      </c>
      <c r="AH838" s="75"/>
      <c r="AI838" s="27"/>
    </row>
    <row r="839" spans="1:35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</row>
    <row r="840" spans="1:35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</row>
    <row r="841" spans="1:35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</row>
    <row r="842" spans="1:35" x14ac:dyDescent="0.25">
      <c r="A842" s="27"/>
      <c r="B842" s="27"/>
      <c r="C842" s="27"/>
      <c r="D842" s="69" t="s">
        <v>161</v>
      </c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27"/>
      <c r="Q842" s="27"/>
      <c r="S842" s="27"/>
      <c r="T842" s="27"/>
      <c r="U842" s="27"/>
      <c r="V842" s="69" t="s">
        <v>161</v>
      </c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27"/>
      <c r="AI842" s="27"/>
    </row>
    <row r="843" spans="1:35" x14ac:dyDescent="0.25">
      <c r="A843" s="27"/>
      <c r="B843" s="27"/>
      <c r="C843" s="27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4" t="s">
        <v>162</v>
      </c>
      <c r="Q843" s="64"/>
      <c r="S843" s="27"/>
      <c r="T843" s="27"/>
      <c r="U843" s="27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4" t="s">
        <v>162</v>
      </c>
      <c r="AI843" s="64"/>
    </row>
    <row r="844" spans="1:35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64"/>
      <c r="Q844" s="64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64"/>
      <c r="AI844" s="64"/>
    </row>
    <row r="845" spans="1:35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</row>
    <row r="846" spans="1:35" x14ac:dyDescent="0.25">
      <c r="A846" s="27"/>
      <c r="B846" s="27"/>
      <c r="C846" s="27"/>
      <c r="D846" s="27"/>
      <c r="E846" s="70" t="s">
        <v>93</v>
      </c>
      <c r="F846" s="70"/>
      <c r="G846" s="70"/>
      <c r="H846" s="70"/>
      <c r="I846" s="70"/>
      <c r="J846" s="70"/>
      <c r="K846" s="27"/>
      <c r="L846" s="27"/>
      <c r="M846" s="27"/>
      <c r="N846" s="27"/>
      <c r="O846" s="27"/>
      <c r="P846" s="27"/>
      <c r="Q846" s="27"/>
      <c r="S846" s="27"/>
      <c r="T846" s="27"/>
      <c r="U846" s="27"/>
      <c r="V846" s="27"/>
      <c r="W846" s="70" t="s">
        <v>93</v>
      </c>
      <c r="X846" s="70"/>
      <c r="Y846" s="70"/>
      <c r="Z846" s="70"/>
      <c r="AA846" s="70"/>
      <c r="AB846" s="70"/>
      <c r="AC846" s="27"/>
      <c r="AD846" s="27"/>
      <c r="AE846" s="27"/>
      <c r="AF846" s="27"/>
      <c r="AG846" s="27"/>
      <c r="AH846" s="27"/>
      <c r="AI846" s="27"/>
    </row>
    <row r="847" spans="1:35" x14ac:dyDescent="0.25">
      <c r="A847" s="27"/>
      <c r="B847" s="27"/>
      <c r="C847" s="27"/>
      <c r="D847" s="27"/>
      <c r="E847" s="70"/>
      <c r="F847" s="70"/>
      <c r="G847" s="70"/>
      <c r="H847" s="70"/>
      <c r="I847" s="70"/>
      <c r="J847" s="70"/>
      <c r="K847" s="27"/>
      <c r="L847" s="27"/>
      <c r="M847" s="64" t="s">
        <v>688</v>
      </c>
      <c r="N847" s="64"/>
      <c r="O847" s="64"/>
      <c r="P847" s="27"/>
      <c r="Q847" s="27"/>
      <c r="S847" s="27"/>
      <c r="T847" s="27"/>
      <c r="U847" s="27"/>
      <c r="V847" s="27"/>
      <c r="W847" s="70"/>
      <c r="X847" s="70"/>
      <c r="Y847" s="70"/>
      <c r="Z847" s="70"/>
      <c r="AA847" s="70"/>
      <c r="AB847" s="70"/>
      <c r="AC847" s="27"/>
      <c r="AD847" s="27"/>
      <c r="AE847" s="64" t="s">
        <v>1028</v>
      </c>
      <c r="AF847" s="64"/>
      <c r="AG847" s="64"/>
      <c r="AH847" s="27"/>
      <c r="AI847" s="27"/>
    </row>
    <row r="848" spans="1:35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64"/>
      <c r="N848" s="64"/>
      <c r="O848" s="64"/>
      <c r="P848" s="27"/>
      <c r="Q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64"/>
      <c r="AF848" s="64"/>
      <c r="AG848" s="64"/>
      <c r="AH848" s="27"/>
      <c r="AI848" s="27"/>
    </row>
    <row r="849" spans="1:35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</row>
    <row r="850" spans="1:35" ht="38.25" x14ac:dyDescent="0.25">
      <c r="A850" s="27"/>
      <c r="B850" s="27"/>
      <c r="C850" s="27"/>
      <c r="D850" s="27"/>
      <c r="E850" s="71" t="s">
        <v>95</v>
      </c>
      <c r="F850" s="71"/>
      <c r="G850" s="72">
        <v>44927</v>
      </c>
      <c r="H850" s="72"/>
      <c r="I850" s="28" t="s">
        <v>96</v>
      </c>
      <c r="J850" s="72">
        <v>45291</v>
      </c>
      <c r="K850" s="72"/>
      <c r="L850" s="27"/>
      <c r="M850" s="27"/>
      <c r="N850" s="27"/>
      <c r="O850" s="27"/>
      <c r="P850" s="27"/>
      <c r="Q850" s="27"/>
      <c r="S850" s="27"/>
      <c r="T850" s="27"/>
      <c r="U850" s="27"/>
      <c r="V850" s="27"/>
      <c r="W850" s="71" t="s">
        <v>95</v>
      </c>
      <c r="X850" s="71"/>
      <c r="Y850" s="72">
        <v>45292</v>
      </c>
      <c r="Z850" s="72"/>
      <c r="AA850" s="28" t="s">
        <v>96</v>
      </c>
      <c r="AB850" s="72">
        <v>45775</v>
      </c>
      <c r="AC850" s="72"/>
      <c r="AD850" s="27"/>
      <c r="AE850" s="27"/>
      <c r="AF850" s="27"/>
      <c r="AG850" s="27"/>
      <c r="AH850" s="27"/>
      <c r="AI850" s="27"/>
    </row>
    <row r="851" spans="1:35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</row>
    <row r="852" spans="1:35" x14ac:dyDescent="0.25">
      <c r="A852" s="27"/>
      <c r="B852" s="27"/>
      <c r="C852" s="27"/>
      <c r="D852" s="27"/>
      <c r="E852" s="64" t="s">
        <v>97</v>
      </c>
      <c r="F852" s="64"/>
      <c r="G852" s="27"/>
      <c r="H852" s="27"/>
      <c r="I852" s="27"/>
      <c r="J852" s="27"/>
      <c r="K852" s="64" t="s">
        <v>98</v>
      </c>
      <c r="L852" s="64"/>
      <c r="M852" s="27"/>
      <c r="N852" s="64" t="s">
        <v>99</v>
      </c>
      <c r="O852" s="64"/>
      <c r="P852" s="27"/>
      <c r="Q852" s="27"/>
      <c r="S852" s="27"/>
      <c r="T852" s="27"/>
      <c r="U852" s="27"/>
      <c r="V852" s="27"/>
      <c r="W852" s="64" t="s">
        <v>97</v>
      </c>
      <c r="X852" s="64"/>
      <c r="Y852" s="27"/>
      <c r="Z852" s="27"/>
      <c r="AA852" s="27"/>
      <c r="AB852" s="27"/>
      <c r="AC852" s="64" t="s">
        <v>98</v>
      </c>
      <c r="AD852" s="64"/>
      <c r="AE852" s="27"/>
      <c r="AF852" s="64" t="s">
        <v>99</v>
      </c>
      <c r="AG852" s="64"/>
      <c r="AH852" s="27"/>
      <c r="AI852" s="27"/>
    </row>
    <row r="853" spans="1:35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</row>
    <row r="854" spans="1:35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</row>
    <row r="855" spans="1:35" x14ac:dyDescent="0.25">
      <c r="A855" s="67" t="s">
        <v>689</v>
      </c>
      <c r="B855" s="67"/>
      <c r="C855" s="67"/>
      <c r="D855" s="67" t="s">
        <v>547</v>
      </c>
      <c r="E855" s="67"/>
      <c r="F855" s="67"/>
      <c r="G855" s="67"/>
      <c r="H855" s="67"/>
      <c r="I855" s="27"/>
      <c r="J855" s="68">
        <v>0</v>
      </c>
      <c r="K855" s="68"/>
      <c r="L855" s="68"/>
      <c r="M855" s="68">
        <v>1116.29</v>
      </c>
      <c r="N855" s="68"/>
      <c r="O855" s="68"/>
      <c r="P855" s="27"/>
      <c r="Q855" s="27"/>
      <c r="S855" s="67" t="s">
        <v>566</v>
      </c>
      <c r="T855" s="67"/>
      <c r="U855" s="67"/>
      <c r="V855" s="67" t="s">
        <v>567</v>
      </c>
      <c r="W855" s="67"/>
      <c r="X855" s="67"/>
      <c r="Y855" s="67"/>
      <c r="Z855" s="67"/>
      <c r="AA855" s="27"/>
      <c r="AB855" s="68">
        <v>0</v>
      </c>
      <c r="AC855" s="68"/>
      <c r="AD855" s="68"/>
      <c r="AE855" s="68">
        <v>-95472.150000000009</v>
      </c>
      <c r="AF855" s="68"/>
      <c r="AG855" s="68"/>
      <c r="AH855" s="27"/>
      <c r="AI855" s="27"/>
    </row>
    <row r="856" spans="1:35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</row>
    <row r="857" spans="1:35" x14ac:dyDescent="0.25">
      <c r="A857" s="67" t="s">
        <v>690</v>
      </c>
      <c r="B857" s="67"/>
      <c r="C857" s="67"/>
      <c r="D857" s="67" t="s">
        <v>691</v>
      </c>
      <c r="E857" s="67"/>
      <c r="F857" s="67"/>
      <c r="G857" s="67"/>
      <c r="H857" s="67"/>
      <c r="I857" s="27"/>
      <c r="J857" s="68">
        <v>14250</v>
      </c>
      <c r="K857" s="68"/>
      <c r="L857" s="68"/>
      <c r="M857" s="68">
        <v>14250</v>
      </c>
      <c r="N857" s="68"/>
      <c r="O857" s="68"/>
      <c r="P857" s="27"/>
      <c r="Q857" s="27"/>
      <c r="S857" s="67" t="s">
        <v>568</v>
      </c>
      <c r="T857" s="67"/>
      <c r="U857" s="67"/>
      <c r="V857" s="67" t="s">
        <v>569</v>
      </c>
      <c r="W857" s="67"/>
      <c r="X857" s="67"/>
      <c r="Y857" s="67"/>
      <c r="Z857" s="67"/>
      <c r="AA857" s="27"/>
      <c r="AB857" s="68">
        <v>777</v>
      </c>
      <c r="AC857" s="68"/>
      <c r="AD857" s="68"/>
      <c r="AE857" s="68">
        <v>507</v>
      </c>
      <c r="AF857" s="68"/>
      <c r="AG857" s="68"/>
      <c r="AH857" s="27"/>
      <c r="AI857" s="27"/>
    </row>
    <row r="858" spans="1:35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</row>
    <row r="859" spans="1:35" x14ac:dyDescent="0.25">
      <c r="A859" s="67" t="s">
        <v>692</v>
      </c>
      <c r="B859" s="67"/>
      <c r="C859" s="67"/>
      <c r="D859" s="67" t="s">
        <v>693</v>
      </c>
      <c r="E859" s="67"/>
      <c r="F859" s="67"/>
      <c r="G859" s="67"/>
      <c r="H859" s="67"/>
      <c r="I859" s="27"/>
      <c r="J859" s="68">
        <v>29751.9</v>
      </c>
      <c r="K859" s="68"/>
      <c r="L859" s="68"/>
      <c r="M859" s="68">
        <v>8142.4000000000005</v>
      </c>
      <c r="N859" s="68"/>
      <c r="O859" s="68"/>
      <c r="P859" s="27"/>
      <c r="Q859" s="27"/>
      <c r="S859" s="67" t="s">
        <v>571</v>
      </c>
      <c r="T859" s="67"/>
      <c r="U859" s="67"/>
      <c r="V859" s="67" t="s">
        <v>572</v>
      </c>
      <c r="W859" s="67"/>
      <c r="X859" s="67"/>
      <c r="Y859" s="67"/>
      <c r="Z859" s="67"/>
      <c r="AA859" s="27"/>
      <c r="AB859" s="68">
        <v>1014.5</v>
      </c>
      <c r="AC859" s="68"/>
      <c r="AD859" s="68"/>
      <c r="AE859" s="68">
        <v>1671.5</v>
      </c>
      <c r="AF859" s="68"/>
      <c r="AG859" s="68"/>
      <c r="AH859" s="27"/>
      <c r="AI859" s="27"/>
    </row>
    <row r="860" spans="1:35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</row>
    <row r="861" spans="1:35" x14ac:dyDescent="0.25">
      <c r="A861" s="67" t="s">
        <v>694</v>
      </c>
      <c r="B861" s="67"/>
      <c r="C861" s="67"/>
      <c r="D861" s="67" t="s">
        <v>356</v>
      </c>
      <c r="E861" s="67"/>
      <c r="F861" s="67"/>
      <c r="G861" s="67"/>
      <c r="H861" s="67"/>
      <c r="I861" s="27"/>
      <c r="J861" s="68">
        <v>13717.48</v>
      </c>
      <c r="K861" s="68"/>
      <c r="L861" s="68"/>
      <c r="M861" s="68">
        <v>13717.48</v>
      </c>
      <c r="N861" s="68"/>
      <c r="O861" s="68"/>
      <c r="P861" s="27"/>
      <c r="Q861" s="27"/>
      <c r="S861" s="67" t="s">
        <v>573</v>
      </c>
      <c r="T861" s="67"/>
      <c r="U861" s="67"/>
      <c r="V861" s="67" t="s">
        <v>1029</v>
      </c>
      <c r="W861" s="67"/>
      <c r="X861" s="67"/>
      <c r="Y861" s="67"/>
      <c r="Z861" s="67"/>
      <c r="AA861" s="27"/>
      <c r="AB861" s="68">
        <v>6467.64</v>
      </c>
      <c r="AC861" s="68"/>
      <c r="AD861" s="68"/>
      <c r="AE861" s="68">
        <v>5898.64</v>
      </c>
      <c r="AF861" s="68"/>
      <c r="AG861" s="68"/>
      <c r="AH861" s="27"/>
      <c r="AI861" s="27"/>
    </row>
    <row r="862" spans="1:35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</row>
    <row r="863" spans="1:35" x14ac:dyDescent="0.25">
      <c r="A863" s="67" t="s">
        <v>695</v>
      </c>
      <c r="B863" s="67"/>
      <c r="C863" s="67"/>
      <c r="D863" s="67" t="s">
        <v>693</v>
      </c>
      <c r="E863" s="67"/>
      <c r="F863" s="67"/>
      <c r="G863" s="67"/>
      <c r="H863" s="67"/>
      <c r="I863" s="27"/>
      <c r="J863" s="68">
        <v>6496.76</v>
      </c>
      <c r="K863" s="68"/>
      <c r="L863" s="68"/>
      <c r="M863" s="68">
        <v>6496.76</v>
      </c>
      <c r="N863" s="68"/>
      <c r="O863" s="68"/>
      <c r="P863" s="27"/>
      <c r="Q863" s="27"/>
      <c r="S863" s="67" t="s">
        <v>575</v>
      </c>
      <c r="T863" s="67"/>
      <c r="U863" s="67"/>
      <c r="V863" s="67" t="s">
        <v>576</v>
      </c>
      <c r="W863" s="67"/>
      <c r="X863" s="67"/>
      <c r="Y863" s="67"/>
      <c r="Z863" s="67"/>
      <c r="AA863" s="27"/>
      <c r="AB863" s="68">
        <v>843</v>
      </c>
      <c r="AC863" s="68"/>
      <c r="AD863" s="68"/>
      <c r="AE863" s="68">
        <v>655</v>
      </c>
      <c r="AF863" s="68"/>
      <c r="AG863" s="68"/>
      <c r="AH863" s="27"/>
      <c r="AI863" s="27"/>
    </row>
    <row r="864" spans="1:35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</row>
    <row r="865" spans="1:35" x14ac:dyDescent="0.25">
      <c r="A865" s="67" t="s">
        <v>696</v>
      </c>
      <c r="B865" s="67"/>
      <c r="C865" s="67"/>
      <c r="D865" s="67" t="s">
        <v>362</v>
      </c>
      <c r="E865" s="67"/>
      <c r="F865" s="67"/>
      <c r="G865" s="67"/>
      <c r="H865" s="67"/>
      <c r="I865" s="27"/>
      <c r="J865" s="68">
        <v>572</v>
      </c>
      <c r="K865" s="68"/>
      <c r="L865" s="68"/>
      <c r="M865" s="68">
        <v>1362.99</v>
      </c>
      <c r="N865" s="68"/>
      <c r="O865" s="68"/>
      <c r="P865" s="27"/>
      <c r="Q865" s="27"/>
      <c r="S865" s="67" t="s">
        <v>577</v>
      </c>
      <c r="T865" s="67"/>
      <c r="U865" s="67"/>
      <c r="V865" s="67" t="s">
        <v>578</v>
      </c>
      <c r="W865" s="67"/>
      <c r="X865" s="67"/>
      <c r="Y865" s="67"/>
      <c r="Z865" s="67"/>
      <c r="AA865" s="27"/>
      <c r="AB865" s="68">
        <v>319</v>
      </c>
      <c r="AC865" s="68"/>
      <c r="AD865" s="68"/>
      <c r="AE865" s="68">
        <v>319</v>
      </c>
      <c r="AF865" s="68"/>
      <c r="AG865" s="68"/>
      <c r="AH865" s="27"/>
      <c r="AI865" s="27"/>
    </row>
    <row r="866" spans="1:35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</row>
    <row r="867" spans="1:35" x14ac:dyDescent="0.25">
      <c r="A867" s="67" t="s">
        <v>697</v>
      </c>
      <c r="B867" s="67"/>
      <c r="C867" s="67"/>
      <c r="D867" s="67" t="s">
        <v>698</v>
      </c>
      <c r="E867" s="67"/>
      <c r="F867" s="67"/>
      <c r="G867" s="67"/>
      <c r="H867" s="67"/>
      <c r="I867" s="27"/>
      <c r="J867" s="68">
        <v>3449.53</v>
      </c>
      <c r="K867" s="68"/>
      <c r="L867" s="68"/>
      <c r="M867" s="68">
        <v>3449.53</v>
      </c>
      <c r="N867" s="68"/>
      <c r="O867" s="68"/>
      <c r="P867" s="27"/>
      <c r="Q867" s="27"/>
      <c r="S867" s="67" t="s">
        <v>579</v>
      </c>
      <c r="T867" s="67"/>
      <c r="U867" s="67"/>
      <c r="V867" s="67" t="s">
        <v>580</v>
      </c>
      <c r="W867" s="67"/>
      <c r="X867" s="67"/>
      <c r="Y867" s="67"/>
      <c r="Z867" s="67"/>
      <c r="AA867" s="27"/>
      <c r="AB867" s="68">
        <v>880.5</v>
      </c>
      <c r="AC867" s="68"/>
      <c r="AD867" s="68"/>
      <c r="AE867" s="68">
        <v>174.5</v>
      </c>
      <c r="AF867" s="68"/>
      <c r="AG867" s="68"/>
      <c r="AH867" s="27"/>
      <c r="AI867" s="27"/>
    </row>
    <row r="868" spans="1:35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</row>
    <row r="869" spans="1:35" x14ac:dyDescent="0.25">
      <c r="A869" s="67" t="s">
        <v>699</v>
      </c>
      <c r="B869" s="67"/>
      <c r="C869" s="67"/>
      <c r="D869" s="67" t="s">
        <v>700</v>
      </c>
      <c r="E869" s="67"/>
      <c r="F869" s="67"/>
      <c r="G869" s="67"/>
      <c r="H869" s="67"/>
      <c r="I869" s="27"/>
      <c r="J869" s="68">
        <v>2936.4</v>
      </c>
      <c r="K869" s="68"/>
      <c r="L869" s="68"/>
      <c r="M869" s="68">
        <v>2936.4</v>
      </c>
      <c r="N869" s="68"/>
      <c r="O869" s="68"/>
      <c r="P869" s="27"/>
      <c r="Q869" s="27"/>
      <c r="S869" s="67" t="s">
        <v>581</v>
      </c>
      <c r="T869" s="67"/>
      <c r="U869" s="67"/>
      <c r="V869" s="67" t="s">
        <v>582</v>
      </c>
      <c r="W869" s="67"/>
      <c r="X869" s="67"/>
      <c r="Y869" s="67"/>
      <c r="Z869" s="67"/>
      <c r="AA869" s="27"/>
      <c r="AB869" s="68">
        <v>871</v>
      </c>
      <c r="AC869" s="68"/>
      <c r="AD869" s="68"/>
      <c r="AE869" s="68">
        <v>165</v>
      </c>
      <c r="AF869" s="68"/>
      <c r="AG869" s="68"/>
      <c r="AH869" s="27"/>
      <c r="AI869" s="27"/>
    </row>
    <row r="870" spans="1:35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</row>
    <row r="871" spans="1:35" x14ac:dyDescent="0.25">
      <c r="A871" s="67" t="s">
        <v>701</v>
      </c>
      <c r="B871" s="67"/>
      <c r="C871" s="67"/>
      <c r="D871" s="67" t="s">
        <v>702</v>
      </c>
      <c r="E871" s="67"/>
      <c r="F871" s="67"/>
      <c r="G871" s="67"/>
      <c r="H871" s="67"/>
      <c r="I871" s="27"/>
      <c r="J871" s="68">
        <v>1148.32</v>
      </c>
      <c r="K871" s="68"/>
      <c r="L871" s="68"/>
      <c r="M871" s="68">
        <v>1148.32</v>
      </c>
      <c r="N871" s="68"/>
      <c r="O871" s="68"/>
      <c r="P871" s="27"/>
      <c r="Q871" s="27"/>
      <c r="S871" s="67" t="s">
        <v>583</v>
      </c>
      <c r="T871" s="67"/>
      <c r="U871" s="67"/>
      <c r="V871" s="67" t="s">
        <v>584</v>
      </c>
      <c r="W871" s="67"/>
      <c r="X871" s="67"/>
      <c r="Y871" s="67"/>
      <c r="Z871" s="67"/>
      <c r="AA871" s="27"/>
      <c r="AB871" s="68">
        <v>23766</v>
      </c>
      <c r="AC871" s="68"/>
      <c r="AD871" s="68"/>
      <c r="AE871" s="68">
        <v>41543</v>
      </c>
      <c r="AF871" s="68"/>
      <c r="AG871" s="68"/>
      <c r="AH871" s="27"/>
      <c r="AI871" s="27"/>
    </row>
    <row r="872" spans="1:35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</row>
    <row r="873" spans="1:35" x14ac:dyDescent="0.25">
      <c r="A873" s="67" t="s">
        <v>703</v>
      </c>
      <c r="B873" s="67"/>
      <c r="C873" s="67"/>
      <c r="D873" s="67" t="s">
        <v>368</v>
      </c>
      <c r="E873" s="67"/>
      <c r="F873" s="67"/>
      <c r="G873" s="67"/>
      <c r="H873" s="67"/>
      <c r="I873" s="27"/>
      <c r="J873" s="68">
        <v>158</v>
      </c>
      <c r="K873" s="68"/>
      <c r="L873" s="68"/>
      <c r="M873" s="68">
        <v>158</v>
      </c>
      <c r="N873" s="68"/>
      <c r="O873" s="68"/>
      <c r="P873" s="27"/>
      <c r="Q873" s="27"/>
      <c r="S873" s="67" t="s">
        <v>585</v>
      </c>
      <c r="T873" s="67"/>
      <c r="U873" s="67"/>
      <c r="V873" s="67" t="s">
        <v>586</v>
      </c>
      <c r="W873" s="67"/>
      <c r="X873" s="67"/>
      <c r="Y873" s="67"/>
      <c r="Z873" s="67"/>
      <c r="AA873" s="27"/>
      <c r="AB873" s="68">
        <v>46846</v>
      </c>
      <c r="AC873" s="68"/>
      <c r="AD873" s="68"/>
      <c r="AE873" s="68">
        <v>37114</v>
      </c>
      <c r="AF873" s="68"/>
      <c r="AG873" s="68"/>
      <c r="AH873" s="27"/>
      <c r="AI873" s="27"/>
    </row>
    <row r="874" spans="1:35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</row>
    <row r="875" spans="1:35" x14ac:dyDescent="0.25">
      <c r="A875" s="67" t="s">
        <v>704</v>
      </c>
      <c r="B875" s="67"/>
      <c r="C875" s="67"/>
      <c r="D875" s="67" t="s">
        <v>705</v>
      </c>
      <c r="E875" s="67"/>
      <c r="F875" s="67"/>
      <c r="G875" s="67"/>
      <c r="H875" s="67"/>
      <c r="I875" s="27"/>
      <c r="J875" s="68">
        <v>2736.7200000000003</v>
      </c>
      <c r="K875" s="68"/>
      <c r="L875" s="68"/>
      <c r="M875" s="68">
        <v>2736.7200000000003</v>
      </c>
      <c r="N875" s="68"/>
      <c r="O875" s="68"/>
      <c r="P875" s="27"/>
      <c r="Q875" s="27"/>
      <c r="S875" s="67" t="s">
        <v>587</v>
      </c>
      <c r="T875" s="67"/>
      <c r="U875" s="67"/>
      <c r="V875" s="67" t="s">
        <v>588</v>
      </c>
      <c r="W875" s="67"/>
      <c r="X875" s="67"/>
      <c r="Y875" s="67"/>
      <c r="Z875" s="67"/>
      <c r="AA875" s="27"/>
      <c r="AB875" s="68">
        <v>43</v>
      </c>
      <c r="AC875" s="68"/>
      <c r="AD875" s="68"/>
      <c r="AE875" s="68">
        <v>64</v>
      </c>
      <c r="AF875" s="68"/>
      <c r="AG875" s="68"/>
      <c r="AH875" s="27"/>
      <c r="AI875" s="27"/>
    </row>
    <row r="876" spans="1:35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</row>
    <row r="877" spans="1:35" x14ac:dyDescent="0.25">
      <c r="A877" s="67" t="s">
        <v>706</v>
      </c>
      <c r="B877" s="67"/>
      <c r="C877" s="67"/>
      <c r="D877" s="67" t="s">
        <v>707</v>
      </c>
      <c r="E877" s="67"/>
      <c r="F877" s="67"/>
      <c r="G877" s="67"/>
      <c r="H877" s="67"/>
      <c r="I877" s="27"/>
      <c r="J877" s="68">
        <v>50085.78</v>
      </c>
      <c r="K877" s="68"/>
      <c r="L877" s="68"/>
      <c r="M877" s="68">
        <v>23203.89</v>
      </c>
      <c r="N877" s="68"/>
      <c r="O877" s="68"/>
      <c r="P877" s="27"/>
      <c r="Q877" s="27"/>
      <c r="S877" s="67" t="s">
        <v>589</v>
      </c>
      <c r="T877" s="67"/>
      <c r="U877" s="67"/>
      <c r="V877" s="67" t="s">
        <v>590</v>
      </c>
      <c r="W877" s="67"/>
      <c r="X877" s="67"/>
      <c r="Y877" s="67"/>
      <c r="Z877" s="67"/>
      <c r="AA877" s="27"/>
      <c r="AB877" s="68">
        <v>2883.96</v>
      </c>
      <c r="AC877" s="68"/>
      <c r="AD877" s="68"/>
      <c r="AE877" s="68">
        <v>6237.46</v>
      </c>
      <c r="AF877" s="68"/>
      <c r="AG877" s="68"/>
      <c r="AH877" s="27"/>
      <c r="AI877" s="27"/>
    </row>
    <row r="878" spans="1:35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</row>
    <row r="879" spans="1:35" x14ac:dyDescent="0.25">
      <c r="A879" s="67" t="s">
        <v>708</v>
      </c>
      <c r="B879" s="67"/>
      <c r="C879" s="67"/>
      <c r="D879" s="67" t="s">
        <v>709</v>
      </c>
      <c r="E879" s="67"/>
      <c r="F879" s="67"/>
      <c r="G879" s="67"/>
      <c r="H879" s="67"/>
      <c r="I879" s="27"/>
      <c r="J879" s="68">
        <v>17451.72</v>
      </c>
      <c r="K879" s="68"/>
      <c r="L879" s="68"/>
      <c r="M879" s="68">
        <v>12944.75</v>
      </c>
      <c r="N879" s="68"/>
      <c r="O879" s="68"/>
      <c r="P879" s="27"/>
      <c r="Q879" s="27"/>
      <c r="S879" s="67" t="s">
        <v>591</v>
      </c>
      <c r="T879" s="67"/>
      <c r="U879" s="67"/>
      <c r="V879" s="67" t="s">
        <v>592</v>
      </c>
      <c r="W879" s="67"/>
      <c r="X879" s="67"/>
      <c r="Y879" s="67"/>
      <c r="Z879" s="67"/>
      <c r="AA879" s="27"/>
      <c r="AB879" s="68">
        <v>3177.5</v>
      </c>
      <c r="AC879" s="68"/>
      <c r="AD879" s="68"/>
      <c r="AE879" s="68">
        <v>5511.5</v>
      </c>
      <c r="AF879" s="68"/>
      <c r="AG879" s="68"/>
      <c r="AH879" s="27"/>
      <c r="AI879" s="27"/>
    </row>
    <row r="880" spans="1:35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</row>
    <row r="881" spans="1:35" x14ac:dyDescent="0.25">
      <c r="A881" s="67" t="s">
        <v>710</v>
      </c>
      <c r="B881" s="67"/>
      <c r="C881" s="67"/>
      <c r="D881" s="67" t="s">
        <v>711</v>
      </c>
      <c r="E881" s="67"/>
      <c r="F881" s="67"/>
      <c r="G881" s="67"/>
      <c r="H881" s="67"/>
      <c r="I881" s="27"/>
      <c r="J881" s="68">
        <v>105756.96</v>
      </c>
      <c r="K881" s="68"/>
      <c r="L881" s="68"/>
      <c r="M881" s="68">
        <v>89265.06</v>
      </c>
      <c r="N881" s="68"/>
      <c r="O881" s="68"/>
      <c r="P881" s="27"/>
      <c r="Q881" s="27"/>
      <c r="S881" s="67" t="s">
        <v>593</v>
      </c>
      <c r="T881" s="67"/>
      <c r="U881" s="67"/>
      <c r="V881" s="67" t="s">
        <v>594</v>
      </c>
      <c r="W881" s="67"/>
      <c r="X881" s="67"/>
      <c r="Y881" s="67"/>
      <c r="Z881" s="67"/>
      <c r="AA881" s="27"/>
      <c r="AB881" s="68">
        <v>6998</v>
      </c>
      <c r="AC881" s="68"/>
      <c r="AD881" s="68"/>
      <c r="AE881" s="68">
        <v>7674</v>
      </c>
      <c r="AF881" s="68"/>
      <c r="AG881" s="68"/>
      <c r="AH881" s="27"/>
      <c r="AI881" s="27"/>
    </row>
    <row r="882" spans="1:35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</row>
    <row r="883" spans="1:35" x14ac:dyDescent="0.25">
      <c r="A883" s="67" t="s">
        <v>712</v>
      </c>
      <c r="B883" s="67"/>
      <c r="C883" s="67"/>
      <c r="D883" s="67" t="s">
        <v>713</v>
      </c>
      <c r="E883" s="67"/>
      <c r="F883" s="67"/>
      <c r="G883" s="67"/>
      <c r="H883" s="67"/>
      <c r="I883" s="27"/>
      <c r="J883" s="68">
        <v>1522.89</v>
      </c>
      <c r="K883" s="68"/>
      <c r="L883" s="68"/>
      <c r="M883" s="68">
        <v>1513.29</v>
      </c>
      <c r="N883" s="68"/>
      <c r="O883" s="68"/>
      <c r="P883" s="27"/>
      <c r="Q883" s="27"/>
      <c r="S883" s="67" t="s">
        <v>595</v>
      </c>
      <c r="T883" s="67"/>
      <c r="U883" s="67"/>
      <c r="V883" s="67" t="s">
        <v>596</v>
      </c>
      <c r="W883" s="67"/>
      <c r="X883" s="67"/>
      <c r="Y883" s="67"/>
      <c r="Z883" s="67"/>
      <c r="AA883" s="27"/>
      <c r="AB883" s="68">
        <v>2615</v>
      </c>
      <c r="AC883" s="68"/>
      <c r="AD883" s="68"/>
      <c r="AE883" s="68">
        <v>2615</v>
      </c>
      <c r="AF883" s="68"/>
      <c r="AG883" s="68"/>
      <c r="AH883" s="27"/>
      <c r="AI883" s="27"/>
    </row>
    <row r="884" spans="1:35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</row>
    <row r="885" spans="1:35" x14ac:dyDescent="0.25">
      <c r="A885" s="67" t="s">
        <v>714</v>
      </c>
      <c r="B885" s="67"/>
      <c r="C885" s="67"/>
      <c r="D885" s="67" t="s">
        <v>715</v>
      </c>
      <c r="E885" s="67"/>
      <c r="F885" s="67"/>
      <c r="G885" s="67"/>
      <c r="H885" s="67"/>
      <c r="I885" s="27"/>
      <c r="J885" s="68">
        <v>3574.6800000000003</v>
      </c>
      <c r="K885" s="68"/>
      <c r="L885" s="68"/>
      <c r="M885" s="68">
        <v>2388.6799999999998</v>
      </c>
      <c r="N885" s="68"/>
      <c r="O885" s="68"/>
      <c r="P885" s="27"/>
      <c r="Q885" s="27"/>
      <c r="S885" s="67" t="s">
        <v>597</v>
      </c>
      <c r="T885" s="67"/>
      <c r="U885" s="67"/>
      <c r="V885" s="67" t="s">
        <v>598</v>
      </c>
      <c r="W885" s="67"/>
      <c r="X885" s="67"/>
      <c r="Y885" s="67"/>
      <c r="Z885" s="67"/>
      <c r="AA885" s="27"/>
      <c r="AB885" s="68">
        <v>6861.4000000000005</v>
      </c>
      <c r="AC885" s="68"/>
      <c r="AD885" s="68"/>
      <c r="AE885" s="68">
        <v>9673.15</v>
      </c>
      <c r="AF885" s="68"/>
      <c r="AG885" s="68"/>
      <c r="AH885" s="27"/>
      <c r="AI885" s="27"/>
    </row>
    <row r="886" spans="1:35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</row>
    <row r="887" spans="1:35" x14ac:dyDescent="0.25">
      <c r="A887" s="67" t="s">
        <v>716</v>
      </c>
      <c r="B887" s="67"/>
      <c r="C887" s="67"/>
      <c r="D887" s="67" t="s">
        <v>717</v>
      </c>
      <c r="E887" s="67"/>
      <c r="F887" s="67"/>
      <c r="G887" s="67"/>
      <c r="H887" s="67"/>
      <c r="I887" s="27"/>
      <c r="J887" s="68">
        <v>621.07000000000005</v>
      </c>
      <c r="K887" s="68"/>
      <c r="L887" s="68"/>
      <c r="M887" s="68">
        <v>498.41</v>
      </c>
      <c r="N887" s="68"/>
      <c r="O887" s="68"/>
      <c r="P887" s="27"/>
      <c r="Q887" s="27"/>
      <c r="S887" s="67" t="s">
        <v>599</v>
      </c>
      <c r="T887" s="67"/>
      <c r="U887" s="67"/>
      <c r="V887" s="67" t="s">
        <v>600</v>
      </c>
      <c r="W887" s="67"/>
      <c r="X887" s="67"/>
      <c r="Y887" s="67"/>
      <c r="Z887" s="67"/>
      <c r="AA887" s="27"/>
      <c r="AB887" s="68">
        <v>28312.25</v>
      </c>
      <c r="AC887" s="68"/>
      <c r="AD887" s="68"/>
      <c r="AE887" s="68">
        <v>32298.25</v>
      </c>
      <c r="AF887" s="68"/>
      <c r="AG887" s="68"/>
      <c r="AH887" s="27"/>
      <c r="AI887" s="27"/>
    </row>
    <row r="888" spans="1:35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</row>
    <row r="889" spans="1:35" x14ac:dyDescent="0.25">
      <c r="A889" s="67" t="s">
        <v>718</v>
      </c>
      <c r="B889" s="67"/>
      <c r="C889" s="67"/>
      <c r="D889" s="67" t="s">
        <v>719</v>
      </c>
      <c r="E889" s="67"/>
      <c r="F889" s="67"/>
      <c r="G889" s="67"/>
      <c r="H889" s="67"/>
      <c r="I889" s="27"/>
      <c r="J889" s="68">
        <v>9.6</v>
      </c>
      <c r="K889" s="68"/>
      <c r="L889" s="68"/>
      <c r="M889" s="68">
        <v>9.6</v>
      </c>
      <c r="N889" s="68"/>
      <c r="O889" s="68"/>
      <c r="P889" s="27"/>
      <c r="Q889" s="27"/>
      <c r="S889" s="67" t="s">
        <v>601</v>
      </c>
      <c r="T889" s="67"/>
      <c r="U889" s="67"/>
      <c r="V889" s="67" t="s">
        <v>602</v>
      </c>
      <c r="W889" s="67"/>
      <c r="X889" s="67"/>
      <c r="Y889" s="67"/>
      <c r="Z889" s="67"/>
      <c r="AA889" s="27"/>
      <c r="AB889" s="68">
        <v>436.5</v>
      </c>
      <c r="AC889" s="68"/>
      <c r="AD889" s="68"/>
      <c r="AE889" s="68">
        <v>90.5</v>
      </c>
      <c r="AF889" s="68"/>
      <c r="AG889" s="68"/>
      <c r="AH889" s="27"/>
      <c r="AI889" s="27"/>
    </row>
    <row r="890" spans="1:35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</row>
    <row r="891" spans="1:35" x14ac:dyDescent="0.25">
      <c r="A891" s="67" t="s">
        <v>720</v>
      </c>
      <c r="B891" s="67"/>
      <c r="C891" s="67"/>
      <c r="D891" s="67" t="s">
        <v>721</v>
      </c>
      <c r="E891" s="67"/>
      <c r="F891" s="67"/>
      <c r="G891" s="67"/>
      <c r="H891" s="67"/>
      <c r="I891" s="27"/>
      <c r="J891" s="68">
        <v>2064.12</v>
      </c>
      <c r="K891" s="68"/>
      <c r="L891" s="68"/>
      <c r="M891" s="68">
        <v>1269.4000000000001</v>
      </c>
      <c r="N891" s="68"/>
      <c r="O891" s="68"/>
      <c r="P891" s="27"/>
      <c r="Q891" s="27"/>
      <c r="S891" s="67" t="s">
        <v>603</v>
      </c>
      <c r="T891" s="67"/>
      <c r="U891" s="67"/>
      <c r="V891" s="67" t="s">
        <v>604</v>
      </c>
      <c r="W891" s="67"/>
      <c r="X891" s="67"/>
      <c r="Y891" s="67"/>
      <c r="Z891" s="67"/>
      <c r="AA891" s="27"/>
      <c r="AB891" s="68">
        <v>7291</v>
      </c>
      <c r="AC891" s="68"/>
      <c r="AD891" s="68"/>
      <c r="AE891" s="68">
        <v>6182</v>
      </c>
      <c r="AF891" s="68"/>
      <c r="AG891" s="68"/>
      <c r="AH891" s="27"/>
      <c r="AI891" s="27"/>
    </row>
    <row r="892" spans="1:35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</row>
    <row r="893" spans="1:35" x14ac:dyDescent="0.25">
      <c r="A893" s="67" t="s">
        <v>722</v>
      </c>
      <c r="B893" s="67"/>
      <c r="C893" s="67"/>
      <c r="D893" s="67" t="s">
        <v>723</v>
      </c>
      <c r="E893" s="67"/>
      <c r="F893" s="67"/>
      <c r="G893" s="67"/>
      <c r="H893" s="67"/>
      <c r="I893" s="27"/>
      <c r="J893" s="68">
        <v>9193.4600000000009</v>
      </c>
      <c r="K893" s="68"/>
      <c r="L893" s="68"/>
      <c r="M893" s="68">
        <v>7188.8600000000006</v>
      </c>
      <c r="N893" s="68"/>
      <c r="O893" s="68"/>
      <c r="P893" s="27"/>
      <c r="Q893" s="27"/>
      <c r="S893" s="67" t="s">
        <v>605</v>
      </c>
      <c r="T893" s="67"/>
      <c r="U893" s="67"/>
      <c r="V893" s="67" t="s">
        <v>606</v>
      </c>
      <c r="W893" s="67"/>
      <c r="X893" s="67"/>
      <c r="Y893" s="67"/>
      <c r="Z893" s="67"/>
      <c r="AA893" s="27"/>
      <c r="AB893" s="68">
        <v>13750</v>
      </c>
      <c r="AC893" s="68"/>
      <c r="AD893" s="68"/>
      <c r="AE893" s="68">
        <v>13750</v>
      </c>
      <c r="AF893" s="68"/>
      <c r="AG893" s="68"/>
      <c r="AH893" s="27"/>
      <c r="AI893" s="27"/>
    </row>
    <row r="894" spans="1:35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</row>
    <row r="895" spans="1:35" x14ac:dyDescent="0.25">
      <c r="A895" s="67" t="s">
        <v>724</v>
      </c>
      <c r="B895" s="67"/>
      <c r="C895" s="67"/>
      <c r="D895" s="67" t="s">
        <v>725</v>
      </c>
      <c r="E895" s="67"/>
      <c r="F895" s="67"/>
      <c r="G895" s="67"/>
      <c r="H895" s="67"/>
      <c r="I895" s="27"/>
      <c r="J895" s="68">
        <v>5872.63</v>
      </c>
      <c r="K895" s="68"/>
      <c r="L895" s="68"/>
      <c r="M895" s="68">
        <v>3396.63</v>
      </c>
      <c r="N895" s="68"/>
      <c r="O895" s="68"/>
      <c r="P895" s="27"/>
      <c r="Q895" s="27"/>
      <c r="S895" s="67" t="s">
        <v>607</v>
      </c>
      <c r="T895" s="67"/>
      <c r="U895" s="67"/>
      <c r="V895" s="67" t="s">
        <v>608</v>
      </c>
      <c r="W895" s="67"/>
      <c r="X895" s="67"/>
      <c r="Y895" s="67"/>
      <c r="Z895" s="67"/>
      <c r="AA895" s="27"/>
      <c r="AB895" s="68">
        <v>655000</v>
      </c>
      <c r="AC895" s="68"/>
      <c r="AD895" s="68"/>
      <c r="AE895" s="68">
        <v>0</v>
      </c>
      <c r="AF895" s="68"/>
      <c r="AG895" s="68"/>
      <c r="AH895" s="27"/>
      <c r="AI895" s="27"/>
    </row>
    <row r="896" spans="1:35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</row>
    <row r="897" spans="1:35" x14ac:dyDescent="0.25">
      <c r="A897" s="67" t="s">
        <v>726</v>
      </c>
      <c r="B897" s="67"/>
      <c r="C897" s="67"/>
      <c r="D897" s="67" t="s">
        <v>727</v>
      </c>
      <c r="E897" s="67"/>
      <c r="F897" s="67"/>
      <c r="G897" s="67"/>
      <c r="H897" s="67"/>
      <c r="I897" s="27"/>
      <c r="J897" s="68">
        <v>12749.41</v>
      </c>
      <c r="K897" s="68"/>
      <c r="L897" s="68"/>
      <c r="M897" s="68">
        <v>12231.41</v>
      </c>
      <c r="N897" s="68"/>
      <c r="O897" s="68"/>
      <c r="P897" s="27"/>
      <c r="Q897" s="27"/>
      <c r="S897" s="67" t="s">
        <v>609</v>
      </c>
      <c r="T897" s="67"/>
      <c r="U897" s="67"/>
      <c r="V897" s="67" t="s">
        <v>610</v>
      </c>
      <c r="W897" s="67"/>
      <c r="X897" s="67"/>
      <c r="Y897" s="67"/>
      <c r="Z897" s="67"/>
      <c r="AA897" s="27"/>
      <c r="AB897" s="68">
        <v>460529.65</v>
      </c>
      <c r="AC897" s="68"/>
      <c r="AD897" s="68"/>
      <c r="AE897" s="68">
        <v>460529.65</v>
      </c>
      <c r="AF897" s="68"/>
      <c r="AG897" s="68"/>
      <c r="AH897" s="27"/>
      <c r="AI897" s="27"/>
    </row>
    <row r="898" spans="1:35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</row>
    <row r="899" spans="1:35" x14ac:dyDescent="0.25">
      <c r="A899" s="67" t="s">
        <v>728</v>
      </c>
      <c r="B899" s="67"/>
      <c r="C899" s="67"/>
      <c r="D899" s="67" t="s">
        <v>729</v>
      </c>
      <c r="E899" s="67"/>
      <c r="F899" s="67"/>
      <c r="G899" s="67"/>
      <c r="H899" s="67"/>
      <c r="I899" s="27"/>
      <c r="J899" s="68">
        <v>21877.07</v>
      </c>
      <c r="K899" s="68"/>
      <c r="L899" s="68"/>
      <c r="M899" s="68">
        <v>14054.07</v>
      </c>
      <c r="N899" s="68"/>
      <c r="O899" s="68"/>
      <c r="P899" s="27"/>
      <c r="Q899" s="27"/>
      <c r="S899" s="67" t="s">
        <v>611</v>
      </c>
      <c r="T899" s="67"/>
      <c r="U899" s="67"/>
      <c r="V899" s="67" t="s">
        <v>612</v>
      </c>
      <c r="W899" s="67"/>
      <c r="X899" s="67"/>
      <c r="Y899" s="67"/>
      <c r="Z899" s="67"/>
      <c r="AA899" s="27"/>
      <c r="AB899" s="68">
        <v>0.48</v>
      </c>
      <c r="AC899" s="68"/>
      <c r="AD899" s="68"/>
      <c r="AE899" s="68">
        <v>0</v>
      </c>
      <c r="AF899" s="68"/>
      <c r="AG899" s="68"/>
      <c r="AH899" s="27"/>
      <c r="AI899" s="27"/>
    </row>
    <row r="900" spans="1:35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</row>
    <row r="901" spans="1:35" x14ac:dyDescent="0.25">
      <c r="A901" s="67" t="s">
        <v>730</v>
      </c>
      <c r="B901" s="67"/>
      <c r="C901" s="67"/>
      <c r="D901" s="67" t="s">
        <v>731</v>
      </c>
      <c r="E901" s="67"/>
      <c r="F901" s="67"/>
      <c r="G901" s="67"/>
      <c r="H901" s="67"/>
      <c r="I901" s="27"/>
      <c r="J901" s="68">
        <v>13136.69</v>
      </c>
      <c r="K901" s="68"/>
      <c r="L901" s="68"/>
      <c r="M901" s="68">
        <v>9049.5400000000009</v>
      </c>
      <c r="N901" s="68"/>
      <c r="O901" s="68"/>
      <c r="P901" s="27"/>
      <c r="Q901" s="27"/>
      <c r="S901" s="67" t="s">
        <v>1030</v>
      </c>
      <c r="T901" s="67"/>
      <c r="U901" s="67"/>
      <c r="V901" s="67" t="s">
        <v>1031</v>
      </c>
      <c r="W901" s="67"/>
      <c r="X901" s="67"/>
      <c r="Y901" s="67"/>
      <c r="Z901" s="67"/>
      <c r="AA901" s="27"/>
      <c r="AB901" s="68">
        <v>0</v>
      </c>
      <c r="AC901" s="68"/>
      <c r="AD901" s="68"/>
      <c r="AE901" s="68">
        <v>14326</v>
      </c>
      <c r="AF901" s="68"/>
      <c r="AG901" s="68"/>
      <c r="AH901" s="27"/>
      <c r="AI901" s="27"/>
    </row>
    <row r="902" spans="1:35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</row>
    <row r="903" spans="1:35" x14ac:dyDescent="0.25">
      <c r="A903" s="67" t="s">
        <v>732</v>
      </c>
      <c r="B903" s="67"/>
      <c r="C903" s="67"/>
      <c r="D903" s="67" t="s">
        <v>733</v>
      </c>
      <c r="E903" s="67"/>
      <c r="F903" s="67"/>
      <c r="G903" s="67"/>
      <c r="H903" s="67"/>
      <c r="I903" s="27"/>
      <c r="J903" s="68">
        <v>5855.24</v>
      </c>
      <c r="K903" s="68"/>
      <c r="L903" s="68"/>
      <c r="M903" s="68">
        <v>1717.66</v>
      </c>
      <c r="N903" s="68"/>
      <c r="O903" s="68"/>
      <c r="P903" s="27"/>
      <c r="Q903" s="27"/>
      <c r="S903" s="67" t="s">
        <v>613</v>
      </c>
      <c r="T903" s="67"/>
      <c r="U903" s="67"/>
      <c r="V903" s="67" t="s">
        <v>614</v>
      </c>
      <c r="W903" s="67"/>
      <c r="X903" s="67"/>
      <c r="Y903" s="67"/>
      <c r="Z903" s="67"/>
      <c r="AA903" s="27"/>
      <c r="AB903" s="68">
        <v>76400</v>
      </c>
      <c r="AC903" s="68"/>
      <c r="AD903" s="68"/>
      <c r="AE903" s="68">
        <v>76400</v>
      </c>
      <c r="AF903" s="68"/>
      <c r="AG903" s="68"/>
      <c r="AH903" s="27"/>
      <c r="AI903" s="27"/>
    </row>
    <row r="904" spans="1:35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</row>
    <row r="905" spans="1:35" x14ac:dyDescent="0.25">
      <c r="A905" s="67" t="s">
        <v>734</v>
      </c>
      <c r="B905" s="67"/>
      <c r="C905" s="67"/>
      <c r="D905" s="67" t="s">
        <v>735</v>
      </c>
      <c r="E905" s="67"/>
      <c r="F905" s="67"/>
      <c r="G905" s="67"/>
      <c r="H905" s="67"/>
      <c r="I905" s="27"/>
      <c r="J905" s="68">
        <v>5534.25</v>
      </c>
      <c r="K905" s="68"/>
      <c r="L905" s="68"/>
      <c r="M905" s="68">
        <v>5059.16</v>
      </c>
      <c r="N905" s="68"/>
      <c r="O905" s="68"/>
      <c r="P905" s="27"/>
      <c r="Q905" s="27"/>
      <c r="S905" s="67" t="s">
        <v>615</v>
      </c>
      <c r="T905" s="67"/>
      <c r="U905" s="67"/>
      <c r="V905" s="67" t="s">
        <v>616</v>
      </c>
      <c r="W905" s="67"/>
      <c r="X905" s="67"/>
      <c r="Y905" s="67"/>
      <c r="Z905" s="67"/>
      <c r="AA905" s="27"/>
      <c r="AB905" s="68">
        <v>125999.5</v>
      </c>
      <c r="AC905" s="68"/>
      <c r="AD905" s="68"/>
      <c r="AE905" s="68">
        <v>125999.5</v>
      </c>
      <c r="AF905" s="68"/>
      <c r="AG905" s="68"/>
      <c r="AH905" s="27"/>
      <c r="AI905" s="27"/>
    </row>
    <row r="906" spans="1:35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</row>
    <row r="907" spans="1:35" x14ac:dyDescent="0.25">
      <c r="A907" s="67" t="s">
        <v>736</v>
      </c>
      <c r="B907" s="67"/>
      <c r="C907" s="67"/>
      <c r="D907" s="67" t="s">
        <v>737</v>
      </c>
      <c r="E907" s="67"/>
      <c r="F907" s="67"/>
      <c r="G907" s="67"/>
      <c r="H907" s="67"/>
      <c r="I907" s="27"/>
      <c r="J907" s="68">
        <v>445</v>
      </c>
      <c r="K907" s="68"/>
      <c r="L907" s="68"/>
      <c r="M907" s="68">
        <v>395</v>
      </c>
      <c r="N907" s="68"/>
      <c r="O907" s="68"/>
      <c r="P907" s="27"/>
      <c r="Q907" s="27"/>
      <c r="S907" s="67" t="s">
        <v>619</v>
      </c>
      <c r="T907" s="67"/>
      <c r="U907" s="67"/>
      <c r="V907" s="67" t="s">
        <v>620</v>
      </c>
      <c r="W907" s="67"/>
      <c r="X907" s="67"/>
      <c r="Y907" s="67"/>
      <c r="Z907" s="67"/>
      <c r="AA907" s="27"/>
      <c r="AB907" s="68">
        <v>12122.460000000001</v>
      </c>
      <c r="AC907" s="68"/>
      <c r="AD907" s="68"/>
      <c r="AE907" s="68">
        <v>0</v>
      </c>
      <c r="AF907" s="68"/>
      <c r="AG907" s="68"/>
      <c r="AH907" s="27"/>
      <c r="AI907" s="27"/>
    </row>
    <row r="908" spans="1:35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</row>
    <row r="909" spans="1:35" x14ac:dyDescent="0.25">
      <c r="A909" s="67" t="s">
        <v>738</v>
      </c>
      <c r="B909" s="67"/>
      <c r="C909" s="67"/>
      <c r="D909" s="67" t="s">
        <v>739</v>
      </c>
      <c r="E909" s="67"/>
      <c r="F909" s="67"/>
      <c r="G909" s="67"/>
      <c r="H909" s="67"/>
      <c r="I909" s="27"/>
      <c r="J909" s="68">
        <v>0</v>
      </c>
      <c r="K909" s="68"/>
      <c r="L909" s="68"/>
      <c r="M909" s="68">
        <v>35505.800000000003</v>
      </c>
      <c r="N909" s="68"/>
      <c r="O909" s="68"/>
      <c r="P909" s="27"/>
      <c r="Q909" s="27"/>
      <c r="S909" s="67" t="s">
        <v>640</v>
      </c>
      <c r="T909" s="67"/>
      <c r="U909" s="67"/>
      <c r="V909" s="67" t="s">
        <v>641</v>
      </c>
      <c r="W909" s="67"/>
      <c r="X909" s="67"/>
      <c r="Y909" s="67"/>
      <c r="Z909" s="67"/>
      <c r="AA909" s="27"/>
      <c r="AB909" s="68">
        <v>157863.99</v>
      </c>
      <c r="AC909" s="68"/>
      <c r="AD909" s="68"/>
      <c r="AE909" s="68">
        <v>157863.99</v>
      </c>
      <c r="AF909" s="68"/>
      <c r="AG909" s="68"/>
      <c r="AH909" s="27"/>
      <c r="AI909" s="27"/>
    </row>
    <row r="910" spans="1:35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</row>
    <row r="911" spans="1:35" x14ac:dyDescent="0.25">
      <c r="A911" s="67" t="s">
        <v>740</v>
      </c>
      <c r="B911" s="67"/>
      <c r="C911" s="67"/>
      <c r="D911" s="67" t="s">
        <v>741</v>
      </c>
      <c r="E911" s="67"/>
      <c r="F911" s="67"/>
      <c r="G911" s="67"/>
      <c r="H911" s="67"/>
      <c r="I911" s="27"/>
      <c r="J911" s="68">
        <v>0</v>
      </c>
      <c r="K911" s="68"/>
      <c r="L911" s="68"/>
      <c r="M911" s="68">
        <v>6927.05</v>
      </c>
      <c r="N911" s="68"/>
      <c r="O911" s="68"/>
      <c r="P911" s="27"/>
      <c r="Q911" s="27"/>
      <c r="S911" s="67" t="s">
        <v>642</v>
      </c>
      <c r="T911" s="67"/>
      <c r="U911" s="67"/>
      <c r="V911" s="67" t="s">
        <v>1032</v>
      </c>
      <c r="W911" s="67"/>
      <c r="X911" s="67"/>
      <c r="Y911" s="67"/>
      <c r="Z911" s="67"/>
      <c r="AA911" s="27"/>
      <c r="AB911" s="68">
        <v>28000</v>
      </c>
      <c r="AC911" s="68"/>
      <c r="AD911" s="68"/>
      <c r="AE911" s="68">
        <v>28000</v>
      </c>
      <c r="AF911" s="68"/>
      <c r="AG911" s="68"/>
      <c r="AH911" s="27"/>
      <c r="AI911" s="27"/>
    </row>
    <row r="912" spans="1:35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</row>
    <row r="913" spans="1:35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</row>
    <row r="914" spans="1:35" x14ac:dyDescent="0.25">
      <c r="A914" s="29" t="s">
        <v>157</v>
      </c>
      <c r="B914" s="27"/>
      <c r="C914" s="27"/>
      <c r="D914" s="27"/>
      <c r="E914" s="73" t="s">
        <v>158</v>
      </c>
      <c r="F914" s="73"/>
      <c r="G914" s="27"/>
      <c r="H914" s="27"/>
      <c r="I914" s="73" t="s">
        <v>159</v>
      </c>
      <c r="J914" s="73"/>
      <c r="K914" s="27"/>
      <c r="L914" s="73" t="s">
        <v>160</v>
      </c>
      <c r="M914" s="73"/>
      <c r="N914" s="73"/>
      <c r="O914" s="74">
        <v>45775</v>
      </c>
      <c r="P914" s="74"/>
      <c r="Q914" s="27"/>
      <c r="S914" s="29" t="s">
        <v>157</v>
      </c>
      <c r="T914" s="27"/>
      <c r="U914" s="27"/>
      <c r="V914" s="27"/>
      <c r="W914" s="73" t="s">
        <v>158</v>
      </c>
      <c r="X914" s="73"/>
      <c r="Y914" s="27"/>
      <c r="Z914" s="27"/>
      <c r="AA914" s="73" t="s">
        <v>159</v>
      </c>
      <c r="AB914" s="73"/>
      <c r="AC914" s="27"/>
      <c r="AD914" s="73" t="s">
        <v>160</v>
      </c>
      <c r="AE914" s="73"/>
      <c r="AF914" s="73"/>
      <c r="AG914" s="74">
        <v>45775</v>
      </c>
      <c r="AH914" s="74"/>
      <c r="AI914" s="27"/>
    </row>
    <row r="915" spans="1:35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</row>
    <row r="916" spans="1:35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75">
        <v>0.62443287037037032</v>
      </c>
      <c r="P916" s="75"/>
      <c r="Q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75">
        <v>0.63362268518518516</v>
      </c>
      <c r="AH916" s="75"/>
      <c r="AI916" s="27"/>
    </row>
    <row r="917" spans="1:35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</row>
    <row r="918" spans="1:35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</row>
    <row r="919" spans="1:35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</row>
    <row r="920" spans="1:35" x14ac:dyDescent="0.25">
      <c r="A920" s="27"/>
      <c r="B920" s="27"/>
      <c r="C920" s="27"/>
      <c r="D920" s="69" t="s">
        <v>161</v>
      </c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27"/>
      <c r="Q920" s="27"/>
      <c r="S920" s="27"/>
      <c r="T920" s="27"/>
      <c r="U920" s="27"/>
      <c r="V920" s="69" t="s">
        <v>161</v>
      </c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27"/>
      <c r="AI920" s="27"/>
    </row>
    <row r="921" spans="1:35" x14ac:dyDescent="0.25">
      <c r="A921" s="27"/>
      <c r="B921" s="27"/>
      <c r="C921" s="27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4" t="s">
        <v>162</v>
      </c>
      <c r="Q921" s="64"/>
      <c r="S921" s="27"/>
      <c r="T921" s="27"/>
      <c r="U921" s="27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4" t="s">
        <v>162</v>
      </c>
      <c r="AI921" s="64"/>
    </row>
    <row r="922" spans="1:35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64"/>
      <c r="Q922" s="64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64"/>
      <c r="AI922" s="64"/>
    </row>
    <row r="923" spans="1:35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</row>
    <row r="924" spans="1:35" x14ac:dyDescent="0.25">
      <c r="A924" s="27"/>
      <c r="B924" s="27"/>
      <c r="C924" s="27"/>
      <c r="D924" s="27"/>
      <c r="E924" s="70" t="s">
        <v>93</v>
      </c>
      <c r="F924" s="70"/>
      <c r="G924" s="70"/>
      <c r="H924" s="70"/>
      <c r="I924" s="70"/>
      <c r="J924" s="70"/>
      <c r="K924" s="27"/>
      <c r="L924" s="27"/>
      <c r="M924" s="27"/>
      <c r="N924" s="27"/>
      <c r="O924" s="27"/>
      <c r="P924" s="27"/>
      <c r="Q924" s="27"/>
      <c r="S924" s="27"/>
      <c r="T924" s="27"/>
      <c r="U924" s="27"/>
      <c r="V924" s="27"/>
      <c r="W924" s="70" t="s">
        <v>93</v>
      </c>
      <c r="X924" s="70"/>
      <c r="Y924" s="70"/>
      <c r="Z924" s="70"/>
      <c r="AA924" s="70"/>
      <c r="AB924" s="70"/>
      <c r="AC924" s="27"/>
      <c r="AD924" s="27"/>
      <c r="AE924" s="27"/>
      <c r="AF924" s="27"/>
      <c r="AG924" s="27"/>
      <c r="AH924" s="27"/>
      <c r="AI924" s="27"/>
    </row>
    <row r="925" spans="1:35" x14ac:dyDescent="0.25">
      <c r="A925" s="27"/>
      <c r="B925" s="27"/>
      <c r="C925" s="27"/>
      <c r="D925" s="27"/>
      <c r="E925" s="70"/>
      <c r="F925" s="70"/>
      <c r="G925" s="70"/>
      <c r="H925" s="70"/>
      <c r="I925" s="70"/>
      <c r="J925" s="70"/>
      <c r="K925" s="27"/>
      <c r="L925" s="27"/>
      <c r="M925" s="64" t="s">
        <v>742</v>
      </c>
      <c r="N925" s="64"/>
      <c r="O925" s="64"/>
      <c r="P925" s="27"/>
      <c r="Q925" s="27"/>
      <c r="S925" s="27"/>
      <c r="T925" s="27"/>
      <c r="U925" s="27"/>
      <c r="V925" s="27"/>
      <c r="W925" s="70"/>
      <c r="X925" s="70"/>
      <c r="Y925" s="70"/>
      <c r="Z925" s="70"/>
      <c r="AA925" s="70"/>
      <c r="AB925" s="70"/>
      <c r="AC925" s="27"/>
      <c r="AD925" s="27"/>
      <c r="AE925" s="64" t="s">
        <v>1033</v>
      </c>
      <c r="AF925" s="64"/>
      <c r="AG925" s="64"/>
      <c r="AH925" s="27"/>
      <c r="AI925" s="27"/>
    </row>
    <row r="926" spans="1:35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64"/>
      <c r="N926" s="64"/>
      <c r="O926" s="64"/>
      <c r="P926" s="27"/>
      <c r="Q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64"/>
      <c r="AF926" s="64"/>
      <c r="AG926" s="64"/>
      <c r="AH926" s="27"/>
      <c r="AI926" s="27"/>
    </row>
    <row r="927" spans="1:35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</row>
    <row r="928" spans="1:35" ht="38.25" x14ac:dyDescent="0.25">
      <c r="A928" s="27"/>
      <c r="B928" s="27"/>
      <c r="C928" s="27"/>
      <c r="D928" s="27"/>
      <c r="E928" s="71" t="s">
        <v>95</v>
      </c>
      <c r="F928" s="71"/>
      <c r="G928" s="72">
        <v>44927</v>
      </c>
      <c r="H928" s="72"/>
      <c r="I928" s="28" t="s">
        <v>96</v>
      </c>
      <c r="J928" s="72">
        <v>45291</v>
      </c>
      <c r="K928" s="72"/>
      <c r="L928" s="27"/>
      <c r="M928" s="27"/>
      <c r="N928" s="27"/>
      <c r="O928" s="27"/>
      <c r="P928" s="27"/>
      <c r="Q928" s="27"/>
      <c r="S928" s="27"/>
      <c r="T928" s="27"/>
      <c r="U928" s="27"/>
      <c r="V928" s="27"/>
      <c r="W928" s="71" t="s">
        <v>95</v>
      </c>
      <c r="X928" s="71"/>
      <c r="Y928" s="72">
        <v>45292</v>
      </c>
      <c r="Z928" s="72"/>
      <c r="AA928" s="28" t="s">
        <v>96</v>
      </c>
      <c r="AB928" s="72">
        <v>45775</v>
      </c>
      <c r="AC928" s="72"/>
      <c r="AD928" s="27"/>
      <c r="AE928" s="27"/>
      <c r="AF928" s="27"/>
      <c r="AG928" s="27"/>
      <c r="AH928" s="27"/>
      <c r="AI928" s="27"/>
    </row>
    <row r="929" spans="1:35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</row>
    <row r="930" spans="1:35" x14ac:dyDescent="0.25">
      <c r="A930" s="27"/>
      <c r="B930" s="27"/>
      <c r="C930" s="27"/>
      <c r="D930" s="27"/>
      <c r="E930" s="64" t="s">
        <v>97</v>
      </c>
      <c r="F930" s="64"/>
      <c r="G930" s="27"/>
      <c r="H930" s="27"/>
      <c r="I930" s="27"/>
      <c r="J930" s="27"/>
      <c r="K930" s="64" t="s">
        <v>98</v>
      </c>
      <c r="L930" s="64"/>
      <c r="M930" s="27"/>
      <c r="N930" s="64" t="s">
        <v>99</v>
      </c>
      <c r="O930" s="64"/>
      <c r="P930" s="27"/>
      <c r="Q930" s="27"/>
      <c r="S930" s="27"/>
      <c r="T930" s="27"/>
      <c r="U930" s="27"/>
      <c r="V930" s="27"/>
      <c r="W930" s="64" t="s">
        <v>97</v>
      </c>
      <c r="X930" s="64"/>
      <c r="Y930" s="27"/>
      <c r="Z930" s="27"/>
      <c r="AA930" s="27"/>
      <c r="AB930" s="27"/>
      <c r="AC930" s="64" t="s">
        <v>98</v>
      </c>
      <c r="AD930" s="64"/>
      <c r="AE930" s="27"/>
      <c r="AF930" s="64" t="s">
        <v>99</v>
      </c>
      <c r="AG930" s="64"/>
      <c r="AH930" s="27"/>
      <c r="AI930" s="27"/>
    </row>
    <row r="931" spans="1:35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</row>
    <row r="932" spans="1:35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</row>
    <row r="933" spans="1:35" x14ac:dyDescent="0.25">
      <c r="A933" s="67" t="s">
        <v>743</v>
      </c>
      <c r="B933" s="67"/>
      <c r="C933" s="67"/>
      <c r="D933" s="67" t="s">
        <v>744</v>
      </c>
      <c r="E933" s="67"/>
      <c r="F933" s="67"/>
      <c r="G933" s="67"/>
      <c r="H933" s="67"/>
      <c r="I933" s="27"/>
      <c r="J933" s="68">
        <v>0</v>
      </c>
      <c r="K933" s="68"/>
      <c r="L933" s="68"/>
      <c r="M933" s="68">
        <v>1278.5</v>
      </c>
      <c r="N933" s="68"/>
      <c r="O933" s="68"/>
      <c r="P933" s="27"/>
      <c r="Q933" s="27"/>
      <c r="S933" s="67" t="s">
        <v>644</v>
      </c>
      <c r="T933" s="67"/>
      <c r="U933" s="67"/>
      <c r="V933" s="67" t="s">
        <v>645</v>
      </c>
      <c r="W933" s="67"/>
      <c r="X933" s="67"/>
      <c r="Y933" s="67"/>
      <c r="Z933" s="67"/>
      <c r="AA933" s="27"/>
      <c r="AB933" s="68">
        <v>106518.42</v>
      </c>
      <c r="AC933" s="68"/>
      <c r="AD933" s="68"/>
      <c r="AE933" s="68">
        <v>74562.89</v>
      </c>
      <c r="AF933" s="68"/>
      <c r="AG933" s="68"/>
      <c r="AH933" s="27"/>
      <c r="AI933" s="27"/>
    </row>
    <row r="934" spans="1:35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</row>
    <row r="935" spans="1:35" x14ac:dyDescent="0.25">
      <c r="A935" s="67" t="s">
        <v>745</v>
      </c>
      <c r="B935" s="67"/>
      <c r="C935" s="67"/>
      <c r="D935" s="67" t="s">
        <v>746</v>
      </c>
      <c r="E935" s="67"/>
      <c r="F935" s="67"/>
      <c r="G935" s="67"/>
      <c r="H935" s="67"/>
      <c r="I935" s="27"/>
      <c r="J935" s="68">
        <v>0</v>
      </c>
      <c r="K935" s="68"/>
      <c r="L935" s="68"/>
      <c r="M935" s="68">
        <v>234</v>
      </c>
      <c r="N935" s="68"/>
      <c r="O935" s="68"/>
      <c r="P935" s="27"/>
      <c r="Q935" s="27"/>
      <c r="S935" s="67" t="s">
        <v>646</v>
      </c>
      <c r="T935" s="67"/>
      <c r="U935" s="67"/>
      <c r="V935" s="67" t="s">
        <v>647</v>
      </c>
      <c r="W935" s="67"/>
      <c r="X935" s="67"/>
      <c r="Y935" s="67"/>
      <c r="Z935" s="67"/>
      <c r="AA935" s="27"/>
      <c r="AB935" s="68">
        <v>18449.45</v>
      </c>
      <c r="AC935" s="68"/>
      <c r="AD935" s="68"/>
      <c r="AE935" s="68">
        <v>18449.45</v>
      </c>
      <c r="AF935" s="68"/>
      <c r="AG935" s="68"/>
      <c r="AH935" s="27"/>
      <c r="AI935" s="27"/>
    </row>
    <row r="936" spans="1:35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</row>
    <row r="937" spans="1:35" x14ac:dyDescent="0.25">
      <c r="A937" s="67" t="s">
        <v>747</v>
      </c>
      <c r="B937" s="67"/>
      <c r="C937" s="67"/>
      <c r="D937" s="67" t="s">
        <v>748</v>
      </c>
      <c r="E937" s="67"/>
      <c r="F937" s="67"/>
      <c r="G937" s="67"/>
      <c r="H937" s="67"/>
      <c r="I937" s="27"/>
      <c r="J937" s="68">
        <v>0</v>
      </c>
      <c r="K937" s="68"/>
      <c r="L937" s="68"/>
      <c r="M937" s="68">
        <v>1</v>
      </c>
      <c r="N937" s="68"/>
      <c r="O937" s="68"/>
      <c r="P937" s="27"/>
      <c r="Q937" s="27"/>
      <c r="S937" s="67" t="s">
        <v>648</v>
      </c>
      <c r="T937" s="67"/>
      <c r="U937" s="67"/>
      <c r="V937" s="67" t="s">
        <v>649</v>
      </c>
      <c r="W937" s="67"/>
      <c r="X937" s="67"/>
      <c r="Y937" s="67"/>
      <c r="Z937" s="67"/>
      <c r="AA937" s="27"/>
      <c r="AB937" s="68">
        <v>205039.05000000002</v>
      </c>
      <c r="AC937" s="68"/>
      <c r="AD937" s="68"/>
      <c r="AE937" s="68">
        <v>0</v>
      </c>
      <c r="AF937" s="68"/>
      <c r="AG937" s="68"/>
      <c r="AH937" s="27"/>
      <c r="AI937" s="27"/>
    </row>
    <row r="938" spans="1:35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</row>
    <row r="939" spans="1:35" x14ac:dyDescent="0.25">
      <c r="A939" s="67" t="s">
        <v>749</v>
      </c>
      <c r="B939" s="67"/>
      <c r="C939" s="67"/>
      <c r="D939" s="67" t="s">
        <v>750</v>
      </c>
      <c r="E939" s="67"/>
      <c r="F939" s="67"/>
      <c r="G939" s="67"/>
      <c r="H939" s="67"/>
      <c r="I939" s="27"/>
      <c r="J939" s="68">
        <v>0</v>
      </c>
      <c r="K939" s="68"/>
      <c r="L939" s="68"/>
      <c r="M939" s="68">
        <v>21972.600000000002</v>
      </c>
      <c r="N939" s="68"/>
      <c r="O939" s="68"/>
      <c r="P939" s="27"/>
      <c r="Q939" s="27"/>
      <c r="S939" s="67" t="s">
        <v>650</v>
      </c>
      <c r="T939" s="67"/>
      <c r="U939" s="67"/>
      <c r="V939" s="67" t="s">
        <v>1034</v>
      </c>
      <c r="W939" s="67"/>
      <c r="X939" s="67"/>
      <c r="Y939" s="67"/>
      <c r="Z939" s="67"/>
      <c r="AA939" s="27"/>
      <c r="AB939" s="68">
        <v>584882.05000000005</v>
      </c>
      <c r="AC939" s="68"/>
      <c r="AD939" s="68"/>
      <c r="AE939" s="68">
        <v>340600.7</v>
      </c>
      <c r="AF939" s="68"/>
      <c r="AG939" s="68"/>
      <c r="AH939" s="27"/>
      <c r="AI939" s="27"/>
    </row>
    <row r="940" spans="1:35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</row>
    <row r="941" spans="1:35" x14ac:dyDescent="0.25">
      <c r="A941" s="67" t="s">
        <v>751</v>
      </c>
      <c r="B941" s="67"/>
      <c r="C941" s="67"/>
      <c r="D941" s="67" t="s">
        <v>752</v>
      </c>
      <c r="E941" s="67"/>
      <c r="F941" s="67"/>
      <c r="G941" s="67"/>
      <c r="H941" s="67"/>
      <c r="I941" s="27"/>
      <c r="J941" s="68">
        <v>0</v>
      </c>
      <c r="K941" s="68"/>
      <c r="L941" s="68"/>
      <c r="M941" s="68">
        <v>2527</v>
      </c>
      <c r="N941" s="68"/>
      <c r="O941" s="68"/>
      <c r="P941" s="27"/>
      <c r="Q941" s="27"/>
      <c r="S941" s="67" t="s">
        <v>1035</v>
      </c>
      <c r="T941" s="67"/>
      <c r="U941" s="67"/>
      <c r="V941" s="67" t="s">
        <v>1036</v>
      </c>
      <c r="W941" s="67"/>
      <c r="X941" s="67"/>
      <c r="Y941" s="67"/>
      <c r="Z941" s="67"/>
      <c r="AA941" s="27"/>
      <c r="AB941" s="68">
        <v>0</v>
      </c>
      <c r="AC941" s="68"/>
      <c r="AD941" s="68"/>
      <c r="AE941" s="68">
        <v>105896.66</v>
      </c>
      <c r="AF941" s="68"/>
      <c r="AG941" s="68"/>
      <c r="AH941" s="27"/>
      <c r="AI941" s="27"/>
    </row>
    <row r="942" spans="1:35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</row>
    <row r="943" spans="1:35" x14ac:dyDescent="0.25">
      <c r="A943" s="67" t="s">
        <v>753</v>
      </c>
      <c r="B943" s="67"/>
      <c r="C943" s="67"/>
      <c r="D943" s="67" t="s">
        <v>754</v>
      </c>
      <c r="E943" s="67"/>
      <c r="F943" s="67"/>
      <c r="G943" s="67"/>
      <c r="H943" s="67"/>
      <c r="I943" s="27"/>
      <c r="J943" s="68">
        <v>0</v>
      </c>
      <c r="K943" s="68"/>
      <c r="L943" s="68"/>
      <c r="M943" s="68">
        <v>136.88</v>
      </c>
      <c r="N943" s="68"/>
      <c r="O943" s="68"/>
      <c r="P943" s="27"/>
      <c r="Q943" s="27"/>
      <c r="S943" s="67" t="s">
        <v>1037</v>
      </c>
      <c r="T943" s="67"/>
      <c r="U943" s="67"/>
      <c r="V943" s="67" t="s">
        <v>1038</v>
      </c>
      <c r="W943" s="67"/>
      <c r="X943" s="67"/>
      <c r="Y943" s="67"/>
      <c r="Z943" s="67"/>
      <c r="AA943" s="27"/>
      <c r="AB943" s="68">
        <v>0</v>
      </c>
      <c r="AC943" s="68"/>
      <c r="AD943" s="68"/>
      <c r="AE943" s="68">
        <v>25413.48</v>
      </c>
      <c r="AF943" s="68"/>
      <c r="AG943" s="68"/>
      <c r="AH943" s="27"/>
      <c r="AI943" s="27"/>
    </row>
    <row r="944" spans="1:35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</row>
    <row r="945" spans="1:35" x14ac:dyDescent="0.25">
      <c r="A945" s="67" t="s">
        <v>755</v>
      </c>
      <c r="B945" s="67"/>
      <c r="C945" s="67"/>
      <c r="D945" s="67" t="s">
        <v>756</v>
      </c>
      <c r="E945" s="67"/>
      <c r="F945" s="67"/>
      <c r="G945" s="67"/>
      <c r="H945" s="67"/>
      <c r="I945" s="27"/>
      <c r="J945" s="68">
        <v>0</v>
      </c>
      <c r="K945" s="68"/>
      <c r="L945" s="68"/>
      <c r="M945" s="68">
        <v>1193</v>
      </c>
      <c r="N945" s="68"/>
      <c r="O945" s="68"/>
      <c r="P945" s="27"/>
      <c r="Q945" s="27"/>
      <c r="S945" s="67" t="s">
        <v>1039</v>
      </c>
      <c r="T945" s="67"/>
      <c r="U945" s="67"/>
      <c r="V945" s="67" t="s">
        <v>1040</v>
      </c>
      <c r="W945" s="67"/>
      <c r="X945" s="67"/>
      <c r="Y945" s="67"/>
      <c r="Z945" s="67"/>
      <c r="AA945" s="27"/>
      <c r="AB945" s="68">
        <v>0</v>
      </c>
      <c r="AC945" s="68"/>
      <c r="AD945" s="68"/>
      <c r="AE945" s="68">
        <v>13314.48</v>
      </c>
      <c r="AF945" s="68"/>
      <c r="AG945" s="68"/>
      <c r="AH945" s="27"/>
      <c r="AI945" s="27"/>
    </row>
    <row r="946" spans="1:35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</row>
    <row r="947" spans="1:35" x14ac:dyDescent="0.25">
      <c r="A947" s="67" t="s">
        <v>757</v>
      </c>
      <c r="B947" s="67"/>
      <c r="C947" s="67"/>
      <c r="D947" s="67" t="s">
        <v>758</v>
      </c>
      <c r="E947" s="67"/>
      <c r="F947" s="67"/>
      <c r="G947" s="67"/>
      <c r="H947" s="67"/>
      <c r="I947" s="27"/>
      <c r="J947" s="68">
        <v>8.08</v>
      </c>
      <c r="K947" s="68"/>
      <c r="L947" s="68"/>
      <c r="M947" s="68">
        <v>0</v>
      </c>
      <c r="N947" s="68"/>
      <c r="O947" s="68"/>
      <c r="P947" s="27"/>
      <c r="Q947" s="27"/>
      <c r="S947" s="67" t="s">
        <v>1041</v>
      </c>
      <c r="T947" s="67"/>
      <c r="U947" s="67"/>
      <c r="V947" s="67" t="s">
        <v>1042</v>
      </c>
      <c r="W947" s="67"/>
      <c r="X947" s="67"/>
      <c r="Y947" s="67"/>
      <c r="Z947" s="67"/>
      <c r="AA947" s="27"/>
      <c r="AB947" s="68">
        <v>0</v>
      </c>
      <c r="AC947" s="68"/>
      <c r="AD947" s="68"/>
      <c r="AE947" s="68">
        <v>14750</v>
      </c>
      <c r="AF947" s="68"/>
      <c r="AG947" s="68"/>
      <c r="AH947" s="27"/>
      <c r="AI947" s="27"/>
    </row>
    <row r="948" spans="1:35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</row>
    <row r="949" spans="1:35" x14ac:dyDescent="0.25">
      <c r="A949" s="67" t="s">
        <v>759</v>
      </c>
      <c r="B949" s="67"/>
      <c r="C949" s="67"/>
      <c r="D949" s="67" t="s">
        <v>760</v>
      </c>
      <c r="E949" s="67"/>
      <c r="F949" s="67"/>
      <c r="G949" s="67"/>
      <c r="H949" s="67"/>
      <c r="I949" s="27"/>
      <c r="J949" s="68">
        <v>0</v>
      </c>
      <c r="K949" s="68"/>
      <c r="L949" s="68"/>
      <c r="M949" s="68">
        <v>2903</v>
      </c>
      <c r="N949" s="68"/>
      <c r="O949" s="68"/>
      <c r="P949" s="27"/>
      <c r="Q949" s="27"/>
      <c r="S949" s="67" t="s">
        <v>1043</v>
      </c>
      <c r="T949" s="67"/>
      <c r="U949" s="67"/>
      <c r="V949" s="67" t="s">
        <v>1044</v>
      </c>
      <c r="W949" s="67"/>
      <c r="X949" s="67"/>
      <c r="Y949" s="67"/>
      <c r="Z949" s="67"/>
      <c r="AA949" s="27"/>
      <c r="AB949" s="68">
        <v>0</v>
      </c>
      <c r="AC949" s="68"/>
      <c r="AD949" s="68"/>
      <c r="AE949" s="68">
        <v>572247.20000000007</v>
      </c>
      <c r="AF949" s="68"/>
      <c r="AG949" s="68"/>
      <c r="AH949" s="27"/>
      <c r="AI949" s="27"/>
    </row>
    <row r="950" spans="1:35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</row>
    <row r="951" spans="1:35" x14ac:dyDescent="0.25">
      <c r="A951" s="67" t="s">
        <v>761</v>
      </c>
      <c r="B951" s="67"/>
      <c r="C951" s="67"/>
      <c r="D951" s="67" t="s">
        <v>762</v>
      </c>
      <c r="E951" s="67"/>
      <c r="F951" s="67"/>
      <c r="G951" s="67"/>
      <c r="H951" s="67"/>
      <c r="I951" s="27"/>
      <c r="J951" s="68">
        <v>0</v>
      </c>
      <c r="K951" s="68"/>
      <c r="L951" s="68"/>
      <c r="M951" s="68">
        <v>2514</v>
      </c>
      <c r="N951" s="68"/>
      <c r="O951" s="68"/>
      <c r="P951" s="27"/>
      <c r="Q951" s="27"/>
      <c r="S951" s="67" t="s">
        <v>1045</v>
      </c>
      <c r="T951" s="67"/>
      <c r="U951" s="67"/>
      <c r="V951" s="67" t="s">
        <v>1046</v>
      </c>
      <c r="W951" s="67"/>
      <c r="X951" s="67"/>
      <c r="Y951" s="67"/>
      <c r="Z951" s="67"/>
      <c r="AA951" s="27"/>
      <c r="AB951" s="68">
        <v>0</v>
      </c>
      <c r="AC951" s="68"/>
      <c r="AD951" s="68"/>
      <c r="AE951" s="68">
        <v>129668.09</v>
      </c>
      <c r="AF951" s="68"/>
      <c r="AG951" s="68"/>
      <c r="AH951" s="27"/>
      <c r="AI951" s="27"/>
    </row>
    <row r="952" spans="1:35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</row>
    <row r="953" spans="1:35" x14ac:dyDescent="0.25">
      <c r="A953" s="67" t="s">
        <v>763</v>
      </c>
      <c r="B953" s="67"/>
      <c r="C953" s="67"/>
      <c r="D953" s="67" t="s">
        <v>764</v>
      </c>
      <c r="E953" s="67"/>
      <c r="F953" s="67"/>
      <c r="G953" s="67"/>
      <c r="H953" s="67"/>
      <c r="I953" s="27"/>
      <c r="J953" s="68">
        <v>0</v>
      </c>
      <c r="K953" s="68"/>
      <c r="L953" s="68"/>
      <c r="M953" s="68">
        <v>7136.66</v>
      </c>
      <c r="N953" s="68"/>
      <c r="O953" s="68"/>
      <c r="P953" s="27"/>
      <c r="Q953" s="27"/>
      <c r="S953" s="67" t="s">
        <v>652</v>
      </c>
      <c r="T953" s="67"/>
      <c r="U953" s="67"/>
      <c r="V953" s="67" t="s">
        <v>653</v>
      </c>
      <c r="W953" s="67"/>
      <c r="X953" s="67"/>
      <c r="Y953" s="67"/>
      <c r="Z953" s="67"/>
      <c r="AA953" s="27"/>
      <c r="AB953" s="68">
        <v>2603</v>
      </c>
      <c r="AC953" s="68"/>
      <c r="AD953" s="68"/>
      <c r="AE953" s="68">
        <v>2603</v>
      </c>
      <c r="AF953" s="68"/>
      <c r="AG953" s="68"/>
      <c r="AH953" s="27"/>
      <c r="AI953" s="27"/>
    </row>
    <row r="954" spans="1:35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</row>
    <row r="955" spans="1:35" x14ac:dyDescent="0.25">
      <c r="A955" s="67" t="s">
        <v>765</v>
      </c>
      <c r="B955" s="67"/>
      <c r="C955" s="67"/>
      <c r="D955" s="67" t="s">
        <v>766</v>
      </c>
      <c r="E955" s="67"/>
      <c r="F955" s="67"/>
      <c r="G955" s="67"/>
      <c r="H955" s="67"/>
      <c r="I955" s="27"/>
      <c r="J955" s="68">
        <v>0</v>
      </c>
      <c r="K955" s="68"/>
      <c r="L955" s="68"/>
      <c r="M955" s="68">
        <v>2957.75</v>
      </c>
      <c r="N955" s="68"/>
      <c r="O955" s="68"/>
      <c r="P955" s="27"/>
      <c r="Q955" s="27"/>
      <c r="S955" s="67" t="s">
        <v>654</v>
      </c>
      <c r="T955" s="67"/>
      <c r="U955" s="67"/>
      <c r="V955" s="67" t="s">
        <v>655</v>
      </c>
      <c r="W955" s="67"/>
      <c r="X955" s="67"/>
      <c r="Y955" s="67"/>
      <c r="Z955" s="67"/>
      <c r="AA955" s="27"/>
      <c r="AB955" s="68">
        <v>15153.2</v>
      </c>
      <c r="AC955" s="68"/>
      <c r="AD955" s="68"/>
      <c r="AE955" s="68">
        <v>15153.2</v>
      </c>
      <c r="AF955" s="68"/>
      <c r="AG955" s="68"/>
      <c r="AH955" s="27"/>
      <c r="AI955" s="27"/>
    </row>
    <row r="956" spans="1:35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</row>
    <row r="957" spans="1:35" x14ac:dyDescent="0.25">
      <c r="A957" s="67" t="s">
        <v>767</v>
      </c>
      <c r="B957" s="67"/>
      <c r="C957" s="67"/>
      <c r="D957" s="67" t="s">
        <v>768</v>
      </c>
      <c r="E957" s="67"/>
      <c r="F957" s="67"/>
      <c r="G957" s="67"/>
      <c r="H957" s="67"/>
      <c r="I957" s="27"/>
      <c r="J957" s="68">
        <v>0</v>
      </c>
      <c r="K957" s="68"/>
      <c r="L957" s="68"/>
      <c r="M957" s="68">
        <v>3052.6</v>
      </c>
      <c r="N957" s="68"/>
      <c r="O957" s="68"/>
      <c r="P957" s="27"/>
      <c r="Q957" s="27"/>
      <c r="S957" s="67" t="s">
        <v>656</v>
      </c>
      <c r="T957" s="67"/>
      <c r="U957" s="67"/>
      <c r="V957" s="67" t="s">
        <v>657</v>
      </c>
      <c r="W957" s="67"/>
      <c r="X957" s="67"/>
      <c r="Y957" s="67"/>
      <c r="Z957" s="67"/>
      <c r="AA957" s="27"/>
      <c r="AB957" s="68">
        <v>65500</v>
      </c>
      <c r="AC957" s="68"/>
      <c r="AD957" s="68"/>
      <c r="AE957" s="68">
        <v>0</v>
      </c>
      <c r="AF957" s="68"/>
      <c r="AG957" s="68"/>
      <c r="AH957" s="27"/>
      <c r="AI957" s="27"/>
    </row>
    <row r="958" spans="1:35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</row>
    <row r="959" spans="1:35" x14ac:dyDescent="0.25">
      <c r="A959" s="67" t="s">
        <v>769</v>
      </c>
      <c r="B959" s="67"/>
      <c r="C959" s="67"/>
      <c r="D959" s="67" t="s">
        <v>770</v>
      </c>
      <c r="E959" s="67"/>
      <c r="F959" s="67"/>
      <c r="G959" s="67"/>
      <c r="H959" s="67"/>
      <c r="I959" s="27"/>
      <c r="J959" s="68">
        <v>0</v>
      </c>
      <c r="K959" s="68"/>
      <c r="L959" s="68"/>
      <c r="M959" s="68">
        <v>85.070000000000007</v>
      </c>
      <c r="N959" s="68"/>
      <c r="O959" s="68"/>
      <c r="P959" s="27"/>
      <c r="Q959" s="27"/>
      <c r="S959" s="67" t="s">
        <v>658</v>
      </c>
      <c r="T959" s="67"/>
      <c r="U959" s="67"/>
      <c r="V959" s="67" t="s">
        <v>659</v>
      </c>
      <c r="W959" s="67"/>
      <c r="X959" s="67"/>
      <c r="Y959" s="67"/>
      <c r="Z959" s="67"/>
      <c r="AA959" s="27"/>
      <c r="AB959" s="68">
        <v>4919.51</v>
      </c>
      <c r="AC959" s="68"/>
      <c r="AD959" s="68"/>
      <c r="AE959" s="68">
        <v>4919.51</v>
      </c>
      <c r="AF959" s="68"/>
      <c r="AG959" s="68"/>
      <c r="AH959" s="27"/>
      <c r="AI959" s="27"/>
    </row>
    <row r="960" spans="1:35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</row>
    <row r="961" spans="1:35" x14ac:dyDescent="0.25">
      <c r="A961" s="67" t="s">
        <v>771</v>
      </c>
      <c r="B961" s="67"/>
      <c r="C961" s="67"/>
      <c r="D961" s="67" t="s">
        <v>772</v>
      </c>
      <c r="E961" s="67"/>
      <c r="F961" s="67"/>
      <c r="G961" s="67"/>
      <c r="H961" s="67"/>
      <c r="I961" s="27"/>
      <c r="J961" s="68">
        <v>0</v>
      </c>
      <c r="K961" s="68"/>
      <c r="L961" s="68"/>
      <c r="M961" s="68">
        <v>40</v>
      </c>
      <c r="N961" s="68"/>
      <c r="O961" s="68"/>
      <c r="P961" s="27"/>
      <c r="Q961" s="27"/>
      <c r="S961" s="67" t="s">
        <v>660</v>
      </c>
      <c r="T961" s="67"/>
      <c r="U961" s="67"/>
      <c r="V961" s="67" t="s">
        <v>661</v>
      </c>
      <c r="W961" s="67"/>
      <c r="X961" s="67"/>
      <c r="Y961" s="67"/>
      <c r="Z961" s="67"/>
      <c r="AA961" s="27"/>
      <c r="AB961" s="68">
        <v>261823</v>
      </c>
      <c r="AC961" s="68"/>
      <c r="AD961" s="68"/>
      <c r="AE961" s="68">
        <v>261823</v>
      </c>
      <c r="AF961" s="68"/>
      <c r="AG961" s="68"/>
      <c r="AH961" s="27"/>
      <c r="AI961" s="27"/>
    </row>
    <row r="962" spans="1:35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</row>
    <row r="963" spans="1:35" x14ac:dyDescent="0.25">
      <c r="A963" s="67" t="s">
        <v>773</v>
      </c>
      <c r="B963" s="67"/>
      <c r="C963" s="67"/>
      <c r="D963" s="67" t="s">
        <v>774</v>
      </c>
      <c r="E963" s="67"/>
      <c r="F963" s="67"/>
      <c r="G963" s="67"/>
      <c r="H963" s="67"/>
      <c r="I963" s="27"/>
      <c r="J963" s="68">
        <v>400.95</v>
      </c>
      <c r="K963" s="68"/>
      <c r="L963" s="68"/>
      <c r="M963" s="68">
        <v>292.95</v>
      </c>
      <c r="N963" s="68"/>
      <c r="O963" s="68"/>
      <c r="P963" s="27"/>
      <c r="Q963" s="27"/>
      <c r="S963" s="67" t="s">
        <v>662</v>
      </c>
      <c r="T963" s="67"/>
      <c r="U963" s="67"/>
      <c r="V963" s="67" t="s">
        <v>663</v>
      </c>
      <c r="W963" s="67"/>
      <c r="X963" s="67"/>
      <c r="Y963" s="67"/>
      <c r="Z963" s="67"/>
      <c r="AA963" s="27"/>
      <c r="AB963" s="68">
        <v>3113.5</v>
      </c>
      <c r="AC963" s="68"/>
      <c r="AD963" s="68"/>
      <c r="AE963" s="68">
        <v>3113.5</v>
      </c>
      <c r="AF963" s="68"/>
      <c r="AG963" s="68"/>
      <c r="AH963" s="27"/>
      <c r="AI963" s="27"/>
    </row>
    <row r="964" spans="1:35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</row>
    <row r="965" spans="1:35" x14ac:dyDescent="0.25">
      <c r="A965" s="67" t="s">
        <v>775</v>
      </c>
      <c r="B965" s="67"/>
      <c r="C965" s="67"/>
      <c r="D965" s="67" t="s">
        <v>776</v>
      </c>
      <c r="E965" s="67"/>
      <c r="F965" s="67"/>
      <c r="G965" s="67"/>
      <c r="H965" s="67"/>
      <c r="I965" s="27"/>
      <c r="J965" s="68">
        <v>120741.05</v>
      </c>
      <c r="K965" s="68"/>
      <c r="L965" s="68"/>
      <c r="M965" s="68">
        <v>84326.59</v>
      </c>
      <c r="N965" s="68"/>
      <c r="O965" s="68"/>
      <c r="P965" s="27"/>
      <c r="Q965" s="27"/>
      <c r="S965" s="67" t="s">
        <v>664</v>
      </c>
      <c r="T965" s="67"/>
      <c r="U965" s="67"/>
      <c r="V965" s="67" t="s">
        <v>665</v>
      </c>
      <c r="W965" s="67"/>
      <c r="X965" s="67"/>
      <c r="Y965" s="67"/>
      <c r="Z965" s="67"/>
      <c r="AA965" s="27"/>
      <c r="AB965" s="68">
        <v>9550</v>
      </c>
      <c r="AC965" s="68"/>
      <c r="AD965" s="68"/>
      <c r="AE965" s="68">
        <v>9550</v>
      </c>
      <c r="AF965" s="68"/>
      <c r="AG965" s="68"/>
      <c r="AH965" s="27"/>
      <c r="AI965" s="27"/>
    </row>
    <row r="966" spans="1:35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</row>
    <row r="967" spans="1:35" x14ac:dyDescent="0.25">
      <c r="A967" s="67" t="s">
        <v>777</v>
      </c>
      <c r="B967" s="67"/>
      <c r="C967" s="67"/>
      <c r="D967" s="67" t="s">
        <v>778</v>
      </c>
      <c r="E967" s="67"/>
      <c r="F967" s="67"/>
      <c r="G967" s="67"/>
      <c r="H967" s="67"/>
      <c r="I967" s="27"/>
      <c r="J967" s="68">
        <v>0</v>
      </c>
      <c r="K967" s="68"/>
      <c r="L967" s="68"/>
      <c r="M967" s="68">
        <v>6951.9000000000005</v>
      </c>
      <c r="N967" s="68"/>
      <c r="O967" s="68"/>
      <c r="P967" s="27"/>
      <c r="Q967" s="27"/>
      <c r="S967" s="67" t="s">
        <v>666</v>
      </c>
      <c r="T967" s="67"/>
      <c r="U967" s="67"/>
      <c r="V967" s="67" t="s">
        <v>667</v>
      </c>
      <c r="W967" s="67"/>
      <c r="X967" s="67"/>
      <c r="Y967" s="67"/>
      <c r="Z967" s="67"/>
      <c r="AA967" s="27"/>
      <c r="AB967" s="68">
        <v>12599.95</v>
      </c>
      <c r="AC967" s="68"/>
      <c r="AD967" s="68"/>
      <c r="AE967" s="68">
        <v>12599.95</v>
      </c>
      <c r="AF967" s="68"/>
      <c r="AG967" s="68"/>
      <c r="AH967" s="27"/>
      <c r="AI967" s="27"/>
    </row>
    <row r="968" spans="1:35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</row>
    <row r="969" spans="1:35" x14ac:dyDescent="0.25">
      <c r="A969" s="67" t="s">
        <v>779</v>
      </c>
      <c r="B969" s="67"/>
      <c r="C969" s="67"/>
      <c r="D969" s="67" t="s">
        <v>780</v>
      </c>
      <c r="E969" s="67"/>
      <c r="F969" s="67"/>
      <c r="G969" s="67"/>
      <c r="H969" s="67"/>
      <c r="I969" s="27"/>
      <c r="J969" s="68">
        <v>0</v>
      </c>
      <c r="K969" s="68"/>
      <c r="L969" s="68"/>
      <c r="M969" s="68">
        <v>2937.8</v>
      </c>
      <c r="N969" s="68"/>
      <c r="O969" s="68"/>
      <c r="P969" s="27"/>
      <c r="Q969" s="27"/>
      <c r="S969" s="67" t="s">
        <v>668</v>
      </c>
      <c r="T969" s="67"/>
      <c r="U969" s="67"/>
      <c r="V969" s="67" t="s">
        <v>669</v>
      </c>
      <c r="W969" s="67"/>
      <c r="X969" s="67"/>
      <c r="Y969" s="67"/>
      <c r="Z969" s="67"/>
      <c r="AA969" s="27"/>
      <c r="AB969" s="68">
        <v>4128.84</v>
      </c>
      <c r="AC969" s="68"/>
      <c r="AD969" s="68"/>
      <c r="AE969" s="68">
        <v>4128.84</v>
      </c>
      <c r="AF969" s="68"/>
      <c r="AG969" s="68"/>
      <c r="AH969" s="27"/>
      <c r="AI969" s="27"/>
    </row>
    <row r="970" spans="1:35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</row>
    <row r="971" spans="1:35" x14ac:dyDescent="0.25">
      <c r="A971" s="67" t="s">
        <v>781</v>
      </c>
      <c r="B971" s="67"/>
      <c r="C971" s="67"/>
      <c r="D971" s="67" t="s">
        <v>782</v>
      </c>
      <c r="E971" s="67"/>
      <c r="F971" s="67"/>
      <c r="G971" s="67"/>
      <c r="H971" s="67"/>
      <c r="I971" s="27"/>
      <c r="J971" s="68">
        <v>934.93000000000006</v>
      </c>
      <c r="K971" s="68"/>
      <c r="L971" s="68"/>
      <c r="M971" s="68">
        <v>506.43</v>
      </c>
      <c r="N971" s="68"/>
      <c r="O971" s="68"/>
      <c r="P971" s="27"/>
      <c r="Q971" s="27"/>
      <c r="S971" s="67" t="s">
        <v>670</v>
      </c>
      <c r="T971" s="67"/>
      <c r="U971" s="67"/>
      <c r="V971" s="67" t="s">
        <v>671</v>
      </c>
      <c r="W971" s="67"/>
      <c r="X971" s="67"/>
      <c r="Y971" s="67"/>
      <c r="Z971" s="67"/>
      <c r="AA971" s="27"/>
      <c r="AB971" s="68">
        <v>5708.33</v>
      </c>
      <c r="AC971" s="68"/>
      <c r="AD971" s="68"/>
      <c r="AE971" s="68">
        <v>5708.33</v>
      </c>
      <c r="AF971" s="68"/>
      <c r="AG971" s="68"/>
      <c r="AH971" s="27"/>
      <c r="AI971" s="27"/>
    </row>
    <row r="972" spans="1:35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</row>
    <row r="973" spans="1:35" x14ac:dyDescent="0.25">
      <c r="A973" s="67" t="s">
        <v>783</v>
      </c>
      <c r="B973" s="67"/>
      <c r="C973" s="67"/>
      <c r="D973" s="67" t="s">
        <v>784</v>
      </c>
      <c r="E973" s="67"/>
      <c r="F973" s="67"/>
      <c r="G973" s="67"/>
      <c r="H973" s="67"/>
      <c r="I973" s="27"/>
      <c r="J973" s="68">
        <v>14026.53</v>
      </c>
      <c r="K973" s="68"/>
      <c r="L973" s="68"/>
      <c r="M973" s="68">
        <v>9470.7800000000007</v>
      </c>
      <c r="N973" s="68"/>
      <c r="O973" s="68"/>
      <c r="P973" s="27"/>
      <c r="Q973" s="27"/>
      <c r="S973" s="67" t="s">
        <v>674</v>
      </c>
      <c r="T973" s="67"/>
      <c r="U973" s="67"/>
      <c r="V973" s="67" t="s">
        <v>675</v>
      </c>
      <c r="W973" s="67"/>
      <c r="X973" s="67"/>
      <c r="Y973" s="67"/>
      <c r="Z973" s="67"/>
      <c r="AA973" s="27"/>
      <c r="AB973" s="68">
        <v>32254.400000000001</v>
      </c>
      <c r="AC973" s="68"/>
      <c r="AD973" s="68"/>
      <c r="AE973" s="68">
        <v>32254.400000000001</v>
      </c>
      <c r="AF973" s="68"/>
      <c r="AG973" s="68"/>
      <c r="AH973" s="27"/>
      <c r="AI973" s="27"/>
    </row>
    <row r="974" spans="1:35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</row>
    <row r="975" spans="1:35" x14ac:dyDescent="0.25">
      <c r="A975" s="67" t="s">
        <v>785</v>
      </c>
      <c r="B975" s="67"/>
      <c r="C975" s="67"/>
      <c r="D975" s="67" t="s">
        <v>786</v>
      </c>
      <c r="E975" s="67"/>
      <c r="F975" s="67"/>
      <c r="G975" s="67"/>
      <c r="H975" s="67"/>
      <c r="I975" s="27"/>
      <c r="J975" s="68">
        <v>11324.03</v>
      </c>
      <c r="K975" s="68"/>
      <c r="L975" s="68"/>
      <c r="M975" s="68">
        <v>9071.2800000000007</v>
      </c>
      <c r="N975" s="68"/>
      <c r="O975" s="68"/>
      <c r="P975" s="27"/>
      <c r="Q975" s="27"/>
      <c r="S975" s="67" t="s">
        <v>676</v>
      </c>
      <c r="T975" s="67"/>
      <c r="U975" s="67"/>
      <c r="V975" s="67" t="s">
        <v>677</v>
      </c>
      <c r="W975" s="67"/>
      <c r="X975" s="67"/>
      <c r="Y975" s="67"/>
      <c r="Z975" s="67"/>
      <c r="AA975" s="27"/>
      <c r="AB975" s="68">
        <v>3572.29</v>
      </c>
      <c r="AC975" s="68"/>
      <c r="AD975" s="68"/>
      <c r="AE975" s="68">
        <v>0</v>
      </c>
      <c r="AF975" s="68"/>
      <c r="AG975" s="68"/>
      <c r="AH975" s="27"/>
      <c r="AI975" s="27"/>
    </row>
    <row r="976" spans="1:35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</row>
    <row r="977" spans="1:35" x14ac:dyDescent="0.25">
      <c r="A977" s="67" t="s">
        <v>787</v>
      </c>
      <c r="B977" s="67"/>
      <c r="C977" s="67"/>
      <c r="D977" s="67" t="s">
        <v>782</v>
      </c>
      <c r="E977" s="67"/>
      <c r="F977" s="67"/>
      <c r="G977" s="67"/>
      <c r="H977" s="67"/>
      <c r="I977" s="27"/>
      <c r="J977" s="68">
        <v>0</v>
      </c>
      <c r="K977" s="68"/>
      <c r="L977" s="68"/>
      <c r="M977" s="68">
        <v>1.56</v>
      </c>
      <c r="N977" s="68"/>
      <c r="O977" s="68"/>
      <c r="P977" s="27"/>
      <c r="Q977" s="27"/>
      <c r="S977" s="67" t="s">
        <v>678</v>
      </c>
      <c r="T977" s="67"/>
      <c r="U977" s="67"/>
      <c r="V977" s="67" t="s">
        <v>1047</v>
      </c>
      <c r="W977" s="67"/>
      <c r="X977" s="67"/>
      <c r="Y977" s="67"/>
      <c r="Z977" s="67"/>
      <c r="AA977" s="27"/>
      <c r="AB977" s="68">
        <v>3500</v>
      </c>
      <c r="AC977" s="68"/>
      <c r="AD977" s="68"/>
      <c r="AE977" s="68">
        <v>3500</v>
      </c>
      <c r="AF977" s="68"/>
      <c r="AG977" s="68"/>
      <c r="AH977" s="27"/>
      <c r="AI977" s="27"/>
    </row>
    <row r="978" spans="1:35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</row>
    <row r="979" spans="1:35" x14ac:dyDescent="0.25">
      <c r="A979" s="67" t="s">
        <v>788</v>
      </c>
      <c r="B979" s="67"/>
      <c r="C979" s="67"/>
      <c r="D979" s="67" t="s">
        <v>789</v>
      </c>
      <c r="E979" s="67"/>
      <c r="F979" s="67"/>
      <c r="G979" s="67"/>
      <c r="H979" s="67"/>
      <c r="I979" s="27"/>
      <c r="J979" s="68">
        <v>0</v>
      </c>
      <c r="K979" s="68"/>
      <c r="L979" s="68"/>
      <c r="M979" s="68">
        <v>8419</v>
      </c>
      <c r="N979" s="68"/>
      <c r="O979" s="68"/>
      <c r="P979" s="27"/>
      <c r="Q979" s="27"/>
      <c r="S979" s="67" t="s">
        <v>680</v>
      </c>
      <c r="T979" s="67"/>
      <c r="U979" s="67"/>
      <c r="V979" s="67" t="s">
        <v>681</v>
      </c>
      <c r="W979" s="67"/>
      <c r="X979" s="67"/>
      <c r="Y979" s="67"/>
      <c r="Z979" s="67"/>
      <c r="AA979" s="27"/>
      <c r="AB979" s="68">
        <v>10651.84</v>
      </c>
      <c r="AC979" s="68"/>
      <c r="AD979" s="68"/>
      <c r="AE979" s="68">
        <v>10651.84</v>
      </c>
      <c r="AF979" s="68"/>
      <c r="AG979" s="68"/>
      <c r="AH979" s="27"/>
      <c r="AI979" s="27"/>
    </row>
    <row r="980" spans="1:35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</row>
    <row r="981" spans="1:35" x14ac:dyDescent="0.25">
      <c r="A981" s="67" t="s">
        <v>790</v>
      </c>
      <c r="B981" s="67"/>
      <c r="C981" s="67"/>
      <c r="D981" s="67" t="s">
        <v>791</v>
      </c>
      <c r="E981" s="67"/>
      <c r="F981" s="67"/>
      <c r="G981" s="67"/>
      <c r="H981" s="67"/>
      <c r="I981" s="27"/>
      <c r="J981" s="68">
        <v>0</v>
      </c>
      <c r="K981" s="68"/>
      <c r="L981" s="68"/>
      <c r="M981" s="68">
        <v>24175.670000000002</v>
      </c>
      <c r="N981" s="68"/>
      <c r="O981" s="68"/>
      <c r="P981" s="27"/>
      <c r="Q981" s="27"/>
      <c r="S981" s="67" t="s">
        <v>682</v>
      </c>
      <c r="T981" s="67"/>
      <c r="U981" s="67"/>
      <c r="V981" s="67" t="s">
        <v>1048</v>
      </c>
      <c r="W981" s="67"/>
      <c r="X981" s="67"/>
      <c r="Y981" s="67"/>
      <c r="Z981" s="67"/>
      <c r="AA981" s="27"/>
      <c r="AB981" s="68">
        <v>1844.95</v>
      </c>
      <c r="AC981" s="68"/>
      <c r="AD981" s="68"/>
      <c r="AE981" s="68">
        <v>1844.95</v>
      </c>
      <c r="AF981" s="68"/>
      <c r="AG981" s="68"/>
      <c r="AH981" s="27"/>
      <c r="AI981" s="27"/>
    </row>
    <row r="982" spans="1:35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</row>
    <row r="983" spans="1:35" x14ac:dyDescent="0.25">
      <c r="A983" s="67" t="s">
        <v>792</v>
      </c>
      <c r="B983" s="67"/>
      <c r="C983" s="67"/>
      <c r="D983" s="67" t="s">
        <v>793</v>
      </c>
      <c r="E983" s="67"/>
      <c r="F983" s="67"/>
      <c r="G983" s="67"/>
      <c r="H983" s="67"/>
      <c r="I983" s="27"/>
      <c r="J983" s="68">
        <v>751.11</v>
      </c>
      <c r="K983" s="68"/>
      <c r="L983" s="68"/>
      <c r="M983" s="68">
        <v>751.11</v>
      </c>
      <c r="N983" s="68"/>
      <c r="O983" s="68"/>
      <c r="P983" s="27"/>
      <c r="Q983" s="27"/>
      <c r="S983" s="67" t="s">
        <v>684</v>
      </c>
      <c r="T983" s="67"/>
      <c r="U983" s="67"/>
      <c r="V983" s="67" t="s">
        <v>1049</v>
      </c>
      <c r="W983" s="67"/>
      <c r="X983" s="67"/>
      <c r="Y983" s="67"/>
      <c r="Z983" s="67"/>
      <c r="AA983" s="27"/>
      <c r="AB983" s="68">
        <v>20503.900000000001</v>
      </c>
      <c r="AC983" s="68"/>
      <c r="AD983" s="68"/>
      <c r="AE983" s="68">
        <v>20503.900000000001</v>
      </c>
      <c r="AF983" s="68"/>
      <c r="AG983" s="68"/>
      <c r="AH983" s="27"/>
      <c r="AI983" s="27"/>
    </row>
    <row r="984" spans="1:35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</row>
    <row r="985" spans="1:35" x14ac:dyDescent="0.25">
      <c r="A985" s="67" t="s">
        <v>794</v>
      </c>
      <c r="B985" s="67"/>
      <c r="C985" s="67"/>
      <c r="D985" s="67" t="s">
        <v>795</v>
      </c>
      <c r="E985" s="67"/>
      <c r="F985" s="67"/>
      <c r="G985" s="67"/>
      <c r="H985" s="67"/>
      <c r="I985" s="27"/>
      <c r="J985" s="68">
        <v>25.75</v>
      </c>
      <c r="K985" s="68"/>
      <c r="L985" s="68"/>
      <c r="M985" s="68">
        <v>25.150000000000002</v>
      </c>
      <c r="N985" s="68"/>
      <c r="O985" s="68"/>
      <c r="P985" s="27"/>
      <c r="Q985" s="27"/>
      <c r="S985" s="67" t="s">
        <v>686</v>
      </c>
      <c r="T985" s="67"/>
      <c r="U985" s="67"/>
      <c r="V985" s="67" t="s">
        <v>1050</v>
      </c>
      <c r="W985" s="67"/>
      <c r="X985" s="67"/>
      <c r="Y985" s="67"/>
      <c r="Z985" s="67"/>
      <c r="AA985" s="27"/>
      <c r="AB985" s="68">
        <v>73110.259999999995</v>
      </c>
      <c r="AC985" s="68"/>
      <c r="AD985" s="68"/>
      <c r="AE985" s="68">
        <v>73110.259999999995</v>
      </c>
      <c r="AF985" s="68"/>
      <c r="AG985" s="68"/>
      <c r="AH985" s="27"/>
      <c r="AI985" s="27"/>
    </row>
    <row r="986" spans="1:35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</row>
    <row r="987" spans="1:35" x14ac:dyDescent="0.25">
      <c r="A987" s="67" t="s">
        <v>796</v>
      </c>
      <c r="B987" s="67"/>
      <c r="C987" s="67"/>
      <c r="D987" s="67" t="s">
        <v>797</v>
      </c>
      <c r="E987" s="67"/>
      <c r="F987" s="67"/>
      <c r="G987" s="67"/>
      <c r="H987" s="67"/>
      <c r="I987" s="27"/>
      <c r="J987" s="68">
        <v>59.15</v>
      </c>
      <c r="K987" s="68"/>
      <c r="L987" s="68"/>
      <c r="M987" s="68">
        <v>59.07</v>
      </c>
      <c r="N987" s="68"/>
      <c r="O987" s="68"/>
      <c r="P987" s="27"/>
      <c r="Q987" s="27"/>
      <c r="S987" s="67" t="s">
        <v>1051</v>
      </c>
      <c r="T987" s="67"/>
      <c r="U987" s="67"/>
      <c r="V987" s="67" t="s">
        <v>1052</v>
      </c>
      <c r="W987" s="67"/>
      <c r="X987" s="67"/>
      <c r="Y987" s="67"/>
      <c r="Z987" s="67"/>
      <c r="AA987" s="27"/>
      <c r="AB987" s="68">
        <v>0</v>
      </c>
      <c r="AC987" s="68"/>
      <c r="AD987" s="68"/>
      <c r="AE987" s="68">
        <v>27883.49</v>
      </c>
      <c r="AF987" s="68"/>
      <c r="AG987" s="68"/>
      <c r="AH987" s="27"/>
      <c r="AI987" s="27"/>
    </row>
    <row r="988" spans="1:35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</row>
    <row r="989" spans="1:35" x14ac:dyDescent="0.25">
      <c r="A989" s="67" t="s">
        <v>798</v>
      </c>
      <c r="B989" s="67"/>
      <c r="C989" s="67"/>
      <c r="D989" s="67" t="s">
        <v>799</v>
      </c>
      <c r="E989" s="67"/>
      <c r="F989" s="67"/>
      <c r="G989" s="67"/>
      <c r="H989" s="67"/>
      <c r="I989" s="27"/>
      <c r="J989" s="68">
        <v>51.410000000000004</v>
      </c>
      <c r="K989" s="68"/>
      <c r="L989" s="68"/>
      <c r="M989" s="68">
        <v>51.01</v>
      </c>
      <c r="N989" s="68"/>
      <c r="O989" s="68"/>
      <c r="P989" s="27"/>
      <c r="Q989" s="27"/>
      <c r="S989" s="67" t="s">
        <v>1053</v>
      </c>
      <c r="T989" s="67"/>
      <c r="U989" s="67"/>
      <c r="V989" s="67" t="s">
        <v>1054</v>
      </c>
      <c r="W989" s="67"/>
      <c r="X989" s="67"/>
      <c r="Y989" s="67"/>
      <c r="Z989" s="67"/>
      <c r="AA989" s="27"/>
      <c r="AB989" s="68">
        <v>0</v>
      </c>
      <c r="AC989" s="68"/>
      <c r="AD989" s="68"/>
      <c r="AE989" s="68">
        <v>4364.0200000000004</v>
      </c>
      <c r="AF989" s="68"/>
      <c r="AG989" s="68"/>
      <c r="AH989" s="27"/>
      <c r="AI989" s="27"/>
    </row>
    <row r="990" spans="1:35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</row>
    <row r="991" spans="1:35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</row>
    <row r="992" spans="1:35" x14ac:dyDescent="0.25">
      <c r="A992" s="29" t="s">
        <v>157</v>
      </c>
      <c r="B992" s="27"/>
      <c r="C992" s="27"/>
      <c r="D992" s="27"/>
      <c r="E992" s="73" t="s">
        <v>158</v>
      </c>
      <c r="F992" s="73"/>
      <c r="G992" s="27"/>
      <c r="H992" s="27"/>
      <c r="I992" s="73" t="s">
        <v>159</v>
      </c>
      <c r="J992" s="73"/>
      <c r="K992" s="27"/>
      <c r="L992" s="73" t="s">
        <v>160</v>
      </c>
      <c r="M992" s="73"/>
      <c r="N992" s="73"/>
      <c r="O992" s="74">
        <v>45775</v>
      </c>
      <c r="P992" s="74"/>
      <c r="Q992" s="27"/>
      <c r="S992" s="29" t="s">
        <v>157</v>
      </c>
      <c r="T992" s="27"/>
      <c r="U992" s="27"/>
      <c r="V992" s="27"/>
      <c r="W992" s="73" t="s">
        <v>158</v>
      </c>
      <c r="X992" s="73"/>
      <c r="Y992" s="27"/>
      <c r="Z992" s="27"/>
      <c r="AA992" s="73" t="s">
        <v>159</v>
      </c>
      <c r="AB992" s="73"/>
      <c r="AC992" s="27"/>
      <c r="AD992" s="73" t="s">
        <v>160</v>
      </c>
      <c r="AE992" s="73"/>
      <c r="AF992" s="73"/>
      <c r="AG992" s="74">
        <v>45775</v>
      </c>
      <c r="AH992" s="74"/>
      <c r="AI992" s="27"/>
    </row>
    <row r="993" spans="1:35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</row>
    <row r="994" spans="1:35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75">
        <v>0.62443287037037032</v>
      </c>
      <c r="P994" s="75"/>
      <c r="Q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75">
        <v>0.63362268518518516</v>
      </c>
      <c r="AH994" s="75"/>
      <c r="AI994" s="27"/>
    </row>
    <row r="995" spans="1:35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</row>
    <row r="996" spans="1:35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</row>
    <row r="997" spans="1:35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</row>
    <row r="998" spans="1:35" x14ac:dyDescent="0.25">
      <c r="A998" s="27"/>
      <c r="B998" s="27"/>
      <c r="C998" s="27"/>
      <c r="D998" s="69" t="s">
        <v>161</v>
      </c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27"/>
      <c r="Q998" s="27"/>
      <c r="S998" s="27"/>
      <c r="T998" s="27"/>
      <c r="U998" s="27"/>
      <c r="V998" s="69" t="s">
        <v>161</v>
      </c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27"/>
      <c r="AI998" s="27"/>
    </row>
    <row r="999" spans="1:35" x14ac:dyDescent="0.25">
      <c r="A999" s="27"/>
      <c r="B999" s="27"/>
      <c r="C999" s="27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4" t="s">
        <v>162</v>
      </c>
      <c r="Q999" s="64"/>
      <c r="S999" s="27"/>
      <c r="T999" s="27"/>
      <c r="U999" s="27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4" t="s">
        <v>162</v>
      </c>
      <c r="AI999" s="64"/>
    </row>
    <row r="1000" spans="1:35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64"/>
      <c r="Q1000" s="64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64"/>
      <c r="AI1000" s="64"/>
    </row>
    <row r="1001" spans="1:35" x14ac:dyDescent="0.25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</row>
    <row r="1002" spans="1:35" x14ac:dyDescent="0.25">
      <c r="A1002" s="27"/>
      <c r="B1002" s="27"/>
      <c r="C1002" s="27"/>
      <c r="D1002" s="27"/>
      <c r="E1002" s="70" t="s">
        <v>93</v>
      </c>
      <c r="F1002" s="70"/>
      <c r="G1002" s="70"/>
      <c r="H1002" s="70"/>
      <c r="I1002" s="70"/>
      <c r="J1002" s="70"/>
      <c r="K1002" s="27"/>
      <c r="L1002" s="27"/>
      <c r="M1002" s="27"/>
      <c r="N1002" s="27"/>
      <c r="O1002" s="27"/>
      <c r="P1002" s="27"/>
      <c r="Q1002" s="27"/>
      <c r="S1002" s="27"/>
      <c r="T1002" s="27"/>
      <c r="U1002" s="27"/>
      <c r="V1002" s="27"/>
      <c r="W1002" s="70" t="s">
        <v>93</v>
      </c>
      <c r="X1002" s="70"/>
      <c r="Y1002" s="70"/>
      <c r="Z1002" s="70"/>
      <c r="AA1002" s="70"/>
      <c r="AB1002" s="70"/>
      <c r="AC1002" s="27"/>
      <c r="AD1002" s="27"/>
      <c r="AE1002" s="27"/>
      <c r="AF1002" s="27"/>
      <c r="AG1002" s="27"/>
      <c r="AH1002" s="27"/>
      <c r="AI1002" s="27"/>
    </row>
    <row r="1003" spans="1:35" x14ac:dyDescent="0.25">
      <c r="A1003" s="27"/>
      <c r="B1003" s="27"/>
      <c r="C1003" s="27"/>
      <c r="D1003" s="27"/>
      <c r="E1003" s="70"/>
      <c r="F1003" s="70"/>
      <c r="G1003" s="70"/>
      <c r="H1003" s="70"/>
      <c r="I1003" s="70"/>
      <c r="J1003" s="70"/>
      <c r="K1003" s="27"/>
      <c r="L1003" s="27"/>
      <c r="M1003" s="64" t="s">
        <v>800</v>
      </c>
      <c r="N1003" s="64"/>
      <c r="O1003" s="64"/>
      <c r="P1003" s="27"/>
      <c r="Q1003" s="27"/>
      <c r="S1003" s="27"/>
      <c r="T1003" s="27"/>
      <c r="U1003" s="27"/>
      <c r="V1003" s="27"/>
      <c r="W1003" s="70"/>
      <c r="X1003" s="70"/>
      <c r="Y1003" s="70"/>
      <c r="Z1003" s="70"/>
      <c r="AA1003" s="70"/>
      <c r="AB1003" s="70"/>
      <c r="AC1003" s="27"/>
      <c r="AD1003" s="27"/>
      <c r="AE1003" s="64" t="s">
        <v>1055</v>
      </c>
      <c r="AF1003" s="64"/>
      <c r="AG1003" s="64"/>
      <c r="AH1003" s="27"/>
      <c r="AI1003" s="27"/>
    </row>
    <row r="1004" spans="1:35" x14ac:dyDescent="0.25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64"/>
      <c r="N1004" s="64"/>
      <c r="O1004" s="64"/>
      <c r="P1004" s="27"/>
      <c r="Q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64"/>
      <c r="AF1004" s="64"/>
      <c r="AG1004" s="64"/>
      <c r="AH1004" s="27"/>
      <c r="AI1004" s="27"/>
    </row>
    <row r="1005" spans="1:35" x14ac:dyDescent="0.25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</row>
    <row r="1006" spans="1:35" ht="38.25" x14ac:dyDescent="0.25">
      <c r="A1006" s="27"/>
      <c r="B1006" s="27"/>
      <c r="C1006" s="27"/>
      <c r="D1006" s="27"/>
      <c r="E1006" s="71" t="s">
        <v>95</v>
      </c>
      <c r="F1006" s="71"/>
      <c r="G1006" s="72">
        <v>44927</v>
      </c>
      <c r="H1006" s="72"/>
      <c r="I1006" s="28" t="s">
        <v>96</v>
      </c>
      <c r="J1006" s="72">
        <v>45291</v>
      </c>
      <c r="K1006" s="72"/>
      <c r="L1006" s="27"/>
      <c r="M1006" s="27"/>
      <c r="N1006" s="27"/>
      <c r="O1006" s="27"/>
      <c r="P1006" s="27"/>
      <c r="Q1006" s="27"/>
      <c r="S1006" s="27"/>
      <c r="T1006" s="27"/>
      <c r="U1006" s="27"/>
      <c r="V1006" s="27"/>
      <c r="W1006" s="71" t="s">
        <v>95</v>
      </c>
      <c r="X1006" s="71"/>
      <c r="Y1006" s="72">
        <v>45292</v>
      </c>
      <c r="Z1006" s="72"/>
      <c r="AA1006" s="28" t="s">
        <v>96</v>
      </c>
      <c r="AB1006" s="72">
        <v>45775</v>
      </c>
      <c r="AC1006" s="72"/>
      <c r="AD1006" s="27"/>
      <c r="AE1006" s="27"/>
      <c r="AF1006" s="27"/>
      <c r="AG1006" s="27"/>
      <c r="AH1006" s="27"/>
      <c r="AI1006" s="27"/>
    </row>
    <row r="1007" spans="1:35" x14ac:dyDescent="0.25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</row>
    <row r="1008" spans="1:35" x14ac:dyDescent="0.25">
      <c r="A1008" s="27"/>
      <c r="B1008" s="27"/>
      <c r="C1008" s="27"/>
      <c r="D1008" s="27"/>
      <c r="E1008" s="64" t="s">
        <v>97</v>
      </c>
      <c r="F1008" s="64"/>
      <c r="G1008" s="27"/>
      <c r="H1008" s="27"/>
      <c r="I1008" s="27"/>
      <c r="J1008" s="27"/>
      <c r="K1008" s="64" t="s">
        <v>98</v>
      </c>
      <c r="L1008" s="64"/>
      <c r="M1008" s="27"/>
      <c r="N1008" s="64" t="s">
        <v>99</v>
      </c>
      <c r="O1008" s="64"/>
      <c r="P1008" s="27"/>
      <c r="Q1008" s="27"/>
      <c r="S1008" s="27"/>
      <c r="T1008" s="27"/>
      <c r="U1008" s="27"/>
      <c r="V1008" s="27"/>
      <c r="W1008" s="64" t="s">
        <v>97</v>
      </c>
      <c r="X1008" s="64"/>
      <c r="Y1008" s="27"/>
      <c r="Z1008" s="27"/>
      <c r="AA1008" s="27"/>
      <c r="AB1008" s="27"/>
      <c r="AC1008" s="64" t="s">
        <v>98</v>
      </c>
      <c r="AD1008" s="64"/>
      <c r="AE1008" s="27"/>
      <c r="AF1008" s="64" t="s">
        <v>99</v>
      </c>
      <c r="AG1008" s="64"/>
      <c r="AH1008" s="27"/>
      <c r="AI1008" s="27"/>
    </row>
    <row r="1009" spans="1:35" x14ac:dyDescent="0.25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</row>
    <row r="1010" spans="1:35" x14ac:dyDescent="0.25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</row>
    <row r="1011" spans="1:35" x14ac:dyDescent="0.25">
      <c r="A1011" s="67" t="s">
        <v>801</v>
      </c>
      <c r="B1011" s="67"/>
      <c r="C1011" s="67"/>
      <c r="D1011" s="67" t="s">
        <v>802</v>
      </c>
      <c r="E1011" s="67"/>
      <c r="F1011" s="67"/>
      <c r="G1011" s="67"/>
      <c r="H1011" s="67"/>
      <c r="I1011" s="27"/>
      <c r="J1011" s="68">
        <v>43.52</v>
      </c>
      <c r="K1011" s="68"/>
      <c r="L1011" s="68"/>
      <c r="M1011" s="68">
        <v>36.840000000000003</v>
      </c>
      <c r="N1011" s="68"/>
      <c r="O1011" s="68"/>
      <c r="P1011" s="27"/>
      <c r="Q1011" s="27"/>
      <c r="S1011" s="67" t="s">
        <v>1056</v>
      </c>
      <c r="T1011" s="67"/>
      <c r="U1011" s="67"/>
      <c r="V1011" s="67" t="s">
        <v>1057</v>
      </c>
      <c r="W1011" s="67"/>
      <c r="X1011" s="67"/>
      <c r="Y1011" s="67"/>
      <c r="Z1011" s="67"/>
      <c r="AA1011" s="27"/>
      <c r="AB1011" s="68">
        <v>0</v>
      </c>
      <c r="AC1011" s="68"/>
      <c r="AD1011" s="68"/>
      <c r="AE1011" s="68">
        <v>95374.53</v>
      </c>
      <c r="AF1011" s="68"/>
      <c r="AG1011" s="68"/>
      <c r="AH1011" s="27"/>
      <c r="AI1011" s="27"/>
    </row>
    <row r="1012" spans="1:35" x14ac:dyDescent="0.25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</row>
    <row r="1013" spans="1:35" x14ac:dyDescent="0.25">
      <c r="A1013" s="67" t="s">
        <v>803</v>
      </c>
      <c r="B1013" s="67"/>
      <c r="C1013" s="67"/>
      <c r="D1013" s="67" t="s">
        <v>804</v>
      </c>
      <c r="E1013" s="67"/>
      <c r="F1013" s="67"/>
      <c r="G1013" s="67"/>
      <c r="H1013" s="67"/>
      <c r="I1013" s="27"/>
      <c r="J1013" s="68">
        <v>53.32</v>
      </c>
      <c r="K1013" s="68"/>
      <c r="L1013" s="68"/>
      <c r="M1013" s="68">
        <v>46.89</v>
      </c>
      <c r="N1013" s="68"/>
      <c r="O1013" s="68"/>
      <c r="P1013" s="27"/>
      <c r="Q1013" s="27"/>
      <c r="S1013" s="67" t="s">
        <v>1058</v>
      </c>
      <c r="T1013" s="67"/>
      <c r="U1013" s="67"/>
      <c r="V1013" s="67" t="s">
        <v>1059</v>
      </c>
      <c r="W1013" s="67"/>
      <c r="X1013" s="67"/>
      <c r="Y1013" s="67"/>
      <c r="Z1013" s="67"/>
      <c r="AA1013" s="27"/>
      <c r="AB1013" s="68">
        <v>0</v>
      </c>
      <c r="AC1013" s="68"/>
      <c r="AD1013" s="68"/>
      <c r="AE1013" s="68">
        <v>12966.81</v>
      </c>
      <c r="AF1013" s="68"/>
      <c r="AG1013" s="68"/>
      <c r="AH1013" s="27"/>
      <c r="AI1013" s="27"/>
    </row>
    <row r="1014" spans="1:35" x14ac:dyDescent="0.25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</row>
    <row r="1015" spans="1:35" x14ac:dyDescent="0.25">
      <c r="A1015" s="67" t="s">
        <v>805</v>
      </c>
      <c r="B1015" s="67"/>
      <c r="C1015" s="67"/>
      <c r="D1015" s="67" t="s">
        <v>806</v>
      </c>
      <c r="E1015" s="67"/>
      <c r="F1015" s="67"/>
      <c r="G1015" s="67"/>
      <c r="H1015" s="67"/>
      <c r="I1015" s="27"/>
      <c r="J1015" s="68">
        <v>47.050000000000004</v>
      </c>
      <c r="K1015" s="68"/>
      <c r="L1015" s="68"/>
      <c r="M1015" s="68">
        <v>40.69</v>
      </c>
      <c r="N1015" s="68"/>
      <c r="O1015" s="68"/>
      <c r="P1015" s="27"/>
      <c r="Q1015" s="27"/>
      <c r="S1015" s="67" t="s">
        <v>689</v>
      </c>
      <c r="T1015" s="67"/>
      <c r="U1015" s="67"/>
      <c r="V1015" s="67" t="s">
        <v>547</v>
      </c>
      <c r="W1015" s="67"/>
      <c r="X1015" s="67"/>
      <c r="Y1015" s="67"/>
      <c r="Z1015" s="67"/>
      <c r="AA1015" s="27"/>
      <c r="AB1015" s="68">
        <v>1116.29</v>
      </c>
      <c r="AC1015" s="68"/>
      <c r="AD1015" s="68"/>
      <c r="AE1015" s="68">
        <v>1116.29</v>
      </c>
      <c r="AF1015" s="68"/>
      <c r="AG1015" s="68"/>
      <c r="AH1015" s="27"/>
      <c r="AI1015" s="27"/>
    </row>
    <row r="1016" spans="1:35" x14ac:dyDescent="0.25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</row>
    <row r="1017" spans="1:35" x14ac:dyDescent="0.25">
      <c r="A1017" s="67" t="s">
        <v>807</v>
      </c>
      <c r="B1017" s="67"/>
      <c r="C1017" s="67"/>
      <c r="D1017" s="67" t="s">
        <v>808</v>
      </c>
      <c r="E1017" s="67"/>
      <c r="F1017" s="67"/>
      <c r="G1017" s="67"/>
      <c r="H1017" s="67"/>
      <c r="I1017" s="27"/>
      <c r="J1017" s="68">
        <v>16951.849999999999</v>
      </c>
      <c r="K1017" s="68"/>
      <c r="L1017" s="68"/>
      <c r="M1017" s="68">
        <v>10913.85</v>
      </c>
      <c r="N1017" s="68"/>
      <c r="O1017" s="68"/>
      <c r="P1017" s="27"/>
      <c r="Q1017" s="27"/>
      <c r="S1017" s="67" t="s">
        <v>690</v>
      </c>
      <c r="T1017" s="67"/>
      <c r="U1017" s="67"/>
      <c r="V1017" s="67" t="s">
        <v>691</v>
      </c>
      <c r="W1017" s="67"/>
      <c r="X1017" s="67"/>
      <c r="Y1017" s="67"/>
      <c r="Z1017" s="67"/>
      <c r="AA1017" s="27"/>
      <c r="AB1017" s="68">
        <v>14250</v>
      </c>
      <c r="AC1017" s="68"/>
      <c r="AD1017" s="68"/>
      <c r="AE1017" s="68">
        <v>14250</v>
      </c>
      <c r="AF1017" s="68"/>
      <c r="AG1017" s="68"/>
      <c r="AH1017" s="27"/>
      <c r="AI1017" s="27"/>
    </row>
    <row r="1018" spans="1:35" x14ac:dyDescent="0.25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</row>
    <row r="1019" spans="1:35" x14ac:dyDescent="0.25">
      <c r="A1019" s="67" t="s">
        <v>809</v>
      </c>
      <c r="B1019" s="67"/>
      <c r="C1019" s="67"/>
      <c r="D1019" s="67" t="s">
        <v>810</v>
      </c>
      <c r="E1019" s="67"/>
      <c r="F1019" s="67"/>
      <c r="G1019" s="67"/>
      <c r="H1019" s="67"/>
      <c r="I1019" s="27"/>
      <c r="J1019" s="68">
        <v>11</v>
      </c>
      <c r="K1019" s="68"/>
      <c r="L1019" s="68"/>
      <c r="M1019" s="68">
        <v>10</v>
      </c>
      <c r="N1019" s="68"/>
      <c r="O1019" s="68"/>
      <c r="P1019" s="27"/>
      <c r="Q1019" s="27"/>
      <c r="S1019" s="67" t="s">
        <v>692</v>
      </c>
      <c r="T1019" s="67"/>
      <c r="U1019" s="67"/>
      <c r="V1019" s="67" t="s">
        <v>693</v>
      </c>
      <c r="W1019" s="67"/>
      <c r="X1019" s="67"/>
      <c r="Y1019" s="67"/>
      <c r="Z1019" s="67"/>
      <c r="AA1019" s="27"/>
      <c r="AB1019" s="68">
        <v>8142.4000000000005</v>
      </c>
      <c r="AC1019" s="68"/>
      <c r="AD1019" s="68"/>
      <c r="AE1019" s="68">
        <v>8142.4000000000005</v>
      </c>
      <c r="AF1019" s="68"/>
      <c r="AG1019" s="68"/>
      <c r="AH1019" s="27"/>
      <c r="AI1019" s="27"/>
    </row>
    <row r="1020" spans="1:35" x14ac:dyDescent="0.25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</row>
    <row r="1021" spans="1:35" x14ac:dyDescent="0.25">
      <c r="A1021" s="67" t="s">
        <v>811</v>
      </c>
      <c r="B1021" s="67"/>
      <c r="C1021" s="67"/>
      <c r="D1021" s="67" t="s">
        <v>812</v>
      </c>
      <c r="E1021" s="67"/>
      <c r="F1021" s="67"/>
      <c r="G1021" s="67"/>
      <c r="H1021" s="67"/>
      <c r="I1021" s="27"/>
      <c r="J1021" s="68">
        <v>137354.79999999999</v>
      </c>
      <c r="K1021" s="68"/>
      <c r="L1021" s="68"/>
      <c r="M1021" s="68">
        <v>140403.25</v>
      </c>
      <c r="N1021" s="68"/>
      <c r="O1021" s="68"/>
      <c r="P1021" s="27"/>
      <c r="Q1021" s="27"/>
      <c r="S1021" s="67" t="s">
        <v>694</v>
      </c>
      <c r="T1021" s="67"/>
      <c r="U1021" s="67"/>
      <c r="V1021" s="67" t="s">
        <v>356</v>
      </c>
      <c r="W1021" s="67"/>
      <c r="X1021" s="67"/>
      <c r="Y1021" s="67"/>
      <c r="Z1021" s="67"/>
      <c r="AA1021" s="27"/>
      <c r="AB1021" s="68">
        <v>13717.48</v>
      </c>
      <c r="AC1021" s="68"/>
      <c r="AD1021" s="68"/>
      <c r="AE1021" s="68">
        <v>14901.48</v>
      </c>
      <c r="AF1021" s="68"/>
      <c r="AG1021" s="68"/>
      <c r="AH1021" s="27"/>
      <c r="AI1021" s="27"/>
    </row>
    <row r="1022" spans="1:35" x14ac:dyDescent="0.25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</row>
    <row r="1023" spans="1:35" x14ac:dyDescent="0.25">
      <c r="A1023" s="67" t="s">
        <v>813</v>
      </c>
      <c r="B1023" s="67"/>
      <c r="C1023" s="67"/>
      <c r="D1023" s="67" t="s">
        <v>814</v>
      </c>
      <c r="E1023" s="67"/>
      <c r="F1023" s="67"/>
      <c r="G1023" s="67"/>
      <c r="H1023" s="67"/>
      <c r="I1023" s="27"/>
      <c r="J1023" s="68">
        <v>1222531.8900000001</v>
      </c>
      <c r="K1023" s="68"/>
      <c r="L1023" s="68"/>
      <c r="M1023" s="68">
        <v>2990458.31</v>
      </c>
      <c r="N1023" s="68"/>
      <c r="O1023" s="68"/>
      <c r="P1023" s="27"/>
      <c r="Q1023" s="27"/>
      <c r="S1023" s="67" t="s">
        <v>695</v>
      </c>
      <c r="T1023" s="67"/>
      <c r="U1023" s="67"/>
      <c r="V1023" s="67" t="s">
        <v>693</v>
      </c>
      <c r="W1023" s="67"/>
      <c r="X1023" s="67"/>
      <c r="Y1023" s="67"/>
      <c r="Z1023" s="67"/>
      <c r="AA1023" s="27"/>
      <c r="AB1023" s="68">
        <v>6496.76</v>
      </c>
      <c r="AC1023" s="68"/>
      <c r="AD1023" s="68"/>
      <c r="AE1023" s="68">
        <v>7028.76</v>
      </c>
      <c r="AF1023" s="68"/>
      <c r="AG1023" s="68"/>
      <c r="AH1023" s="27"/>
      <c r="AI1023" s="27"/>
    </row>
    <row r="1024" spans="1:35" x14ac:dyDescent="0.25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</row>
    <row r="1025" spans="1:35" x14ac:dyDescent="0.25">
      <c r="A1025" s="67" t="s">
        <v>815</v>
      </c>
      <c r="B1025" s="67"/>
      <c r="C1025" s="67"/>
      <c r="D1025" s="67" t="s">
        <v>816</v>
      </c>
      <c r="E1025" s="67"/>
      <c r="F1025" s="67"/>
      <c r="G1025" s="67"/>
      <c r="H1025" s="67"/>
      <c r="I1025" s="27"/>
      <c r="J1025" s="68">
        <v>29751.9</v>
      </c>
      <c r="K1025" s="68"/>
      <c r="L1025" s="68"/>
      <c r="M1025" s="68">
        <v>8142.4000000000005</v>
      </c>
      <c r="N1025" s="68"/>
      <c r="O1025" s="68"/>
      <c r="P1025" s="27"/>
      <c r="Q1025" s="27"/>
      <c r="S1025" s="67" t="s">
        <v>696</v>
      </c>
      <c r="T1025" s="67"/>
      <c r="U1025" s="67"/>
      <c r="V1025" s="67" t="s">
        <v>362</v>
      </c>
      <c r="W1025" s="67"/>
      <c r="X1025" s="67"/>
      <c r="Y1025" s="67"/>
      <c r="Z1025" s="67"/>
      <c r="AA1025" s="27"/>
      <c r="AB1025" s="68">
        <v>1362.99</v>
      </c>
      <c r="AC1025" s="68"/>
      <c r="AD1025" s="68"/>
      <c r="AE1025" s="68">
        <v>1362.99</v>
      </c>
      <c r="AF1025" s="68"/>
      <c r="AG1025" s="68"/>
      <c r="AH1025" s="27"/>
      <c r="AI1025" s="27"/>
    </row>
    <row r="1026" spans="1:35" x14ac:dyDescent="0.25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</row>
    <row r="1027" spans="1:35" x14ac:dyDescent="0.25">
      <c r="A1027" s="67" t="s">
        <v>817</v>
      </c>
      <c r="B1027" s="67"/>
      <c r="C1027" s="67"/>
      <c r="D1027" s="67" t="s">
        <v>818</v>
      </c>
      <c r="E1027" s="67"/>
      <c r="F1027" s="67"/>
      <c r="G1027" s="67"/>
      <c r="H1027" s="67"/>
      <c r="I1027" s="27"/>
      <c r="J1027" s="68">
        <v>28478.49</v>
      </c>
      <c r="K1027" s="68"/>
      <c r="L1027" s="68"/>
      <c r="M1027" s="68">
        <v>29269.48</v>
      </c>
      <c r="N1027" s="68"/>
      <c r="O1027" s="68"/>
      <c r="P1027" s="27"/>
      <c r="Q1027" s="27"/>
      <c r="S1027" s="67" t="s">
        <v>697</v>
      </c>
      <c r="T1027" s="67"/>
      <c r="U1027" s="67"/>
      <c r="V1027" s="67" t="s">
        <v>698</v>
      </c>
      <c r="W1027" s="67"/>
      <c r="X1027" s="67"/>
      <c r="Y1027" s="67"/>
      <c r="Z1027" s="67"/>
      <c r="AA1027" s="27"/>
      <c r="AB1027" s="68">
        <v>3449.53</v>
      </c>
      <c r="AC1027" s="68"/>
      <c r="AD1027" s="68"/>
      <c r="AE1027" s="68">
        <v>3449.53</v>
      </c>
      <c r="AF1027" s="68"/>
      <c r="AG1027" s="68"/>
      <c r="AH1027" s="27"/>
      <c r="AI1027" s="27"/>
    </row>
    <row r="1028" spans="1:35" x14ac:dyDescent="0.25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</row>
    <row r="1029" spans="1:35" x14ac:dyDescent="0.25">
      <c r="A1029" s="67" t="s">
        <v>819</v>
      </c>
      <c r="B1029" s="67"/>
      <c r="C1029" s="67"/>
      <c r="D1029" s="67" t="s">
        <v>820</v>
      </c>
      <c r="E1029" s="67"/>
      <c r="F1029" s="67"/>
      <c r="G1029" s="67"/>
      <c r="H1029" s="67"/>
      <c r="I1029" s="27"/>
      <c r="J1029" s="68">
        <v>2736.7200000000003</v>
      </c>
      <c r="K1029" s="68"/>
      <c r="L1029" s="68"/>
      <c r="M1029" s="68">
        <v>2736.7200000000003</v>
      </c>
      <c r="N1029" s="68"/>
      <c r="O1029" s="68"/>
      <c r="P1029" s="27"/>
      <c r="Q1029" s="27"/>
      <c r="S1029" s="67" t="s">
        <v>699</v>
      </c>
      <c r="T1029" s="67"/>
      <c r="U1029" s="67"/>
      <c r="V1029" s="67" t="s">
        <v>700</v>
      </c>
      <c r="W1029" s="67"/>
      <c r="X1029" s="67"/>
      <c r="Y1029" s="67"/>
      <c r="Z1029" s="67"/>
      <c r="AA1029" s="27"/>
      <c r="AB1029" s="68">
        <v>2936.4</v>
      </c>
      <c r="AC1029" s="68"/>
      <c r="AD1029" s="68"/>
      <c r="AE1029" s="68">
        <v>4324.3999999999996</v>
      </c>
      <c r="AF1029" s="68"/>
      <c r="AG1029" s="68"/>
      <c r="AH1029" s="27"/>
      <c r="AI1029" s="27"/>
    </row>
    <row r="1030" spans="1:35" x14ac:dyDescent="0.25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</row>
    <row r="1031" spans="1:35" x14ac:dyDescent="0.25">
      <c r="A1031" s="67" t="s">
        <v>821</v>
      </c>
      <c r="B1031" s="67"/>
      <c r="C1031" s="67"/>
      <c r="D1031" s="67" t="s">
        <v>822</v>
      </c>
      <c r="E1031" s="67"/>
      <c r="F1031" s="67"/>
      <c r="G1031" s="67"/>
      <c r="H1031" s="67"/>
      <c r="I1031" s="27"/>
      <c r="J1031" s="68">
        <v>152966.14000000001</v>
      </c>
      <c r="K1031" s="68"/>
      <c r="L1031" s="68"/>
      <c r="M1031" s="68">
        <v>38362.19</v>
      </c>
      <c r="N1031" s="68"/>
      <c r="O1031" s="68"/>
      <c r="P1031" s="27"/>
      <c r="Q1031" s="27"/>
      <c r="S1031" s="67" t="s">
        <v>701</v>
      </c>
      <c r="T1031" s="67"/>
      <c r="U1031" s="67"/>
      <c r="V1031" s="67" t="s">
        <v>702</v>
      </c>
      <c r="W1031" s="67"/>
      <c r="X1031" s="67"/>
      <c r="Y1031" s="67"/>
      <c r="Z1031" s="67"/>
      <c r="AA1031" s="27"/>
      <c r="AB1031" s="68">
        <v>1148.32</v>
      </c>
      <c r="AC1031" s="68"/>
      <c r="AD1031" s="68"/>
      <c r="AE1031" s="68">
        <v>1148.32</v>
      </c>
      <c r="AF1031" s="68"/>
      <c r="AG1031" s="68"/>
      <c r="AH1031" s="27"/>
      <c r="AI1031" s="27"/>
    </row>
    <row r="1032" spans="1:35" x14ac:dyDescent="0.25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</row>
    <row r="1033" spans="1:35" x14ac:dyDescent="0.25">
      <c r="A1033" s="67" t="s">
        <v>823</v>
      </c>
      <c r="B1033" s="67"/>
      <c r="C1033" s="67"/>
      <c r="D1033" s="67" t="s">
        <v>824</v>
      </c>
      <c r="E1033" s="67"/>
      <c r="F1033" s="67"/>
      <c r="G1033" s="67"/>
      <c r="H1033" s="67"/>
      <c r="I1033" s="27"/>
      <c r="J1033" s="68">
        <v>268214.16000000003</v>
      </c>
      <c r="K1033" s="68"/>
      <c r="L1033" s="68"/>
      <c r="M1033" s="68">
        <v>392376.7</v>
      </c>
      <c r="N1033" s="68"/>
      <c r="O1033" s="68"/>
      <c r="P1033" s="27"/>
      <c r="Q1033" s="27"/>
      <c r="S1033" s="67" t="s">
        <v>703</v>
      </c>
      <c r="T1033" s="67"/>
      <c r="U1033" s="67"/>
      <c r="V1033" s="67" t="s">
        <v>368</v>
      </c>
      <c r="W1033" s="67"/>
      <c r="X1033" s="67"/>
      <c r="Y1033" s="67"/>
      <c r="Z1033" s="67"/>
      <c r="AA1033" s="27"/>
      <c r="AB1033" s="68">
        <v>158</v>
      </c>
      <c r="AC1033" s="68"/>
      <c r="AD1033" s="68"/>
      <c r="AE1033" s="68">
        <v>158</v>
      </c>
      <c r="AF1033" s="68"/>
      <c r="AG1033" s="68"/>
      <c r="AH1033" s="27"/>
      <c r="AI1033" s="27"/>
    </row>
    <row r="1034" spans="1:35" x14ac:dyDescent="0.25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</row>
    <row r="1035" spans="1:35" x14ac:dyDescent="0.25">
      <c r="A1035" s="27"/>
      <c r="B1035" s="27"/>
      <c r="C1035" s="27"/>
      <c r="D1035" s="27"/>
      <c r="E1035" s="27"/>
      <c r="F1035" s="27"/>
      <c r="G1035" s="64" t="s">
        <v>825</v>
      </c>
      <c r="H1035" s="64"/>
      <c r="I1035" s="64"/>
      <c r="J1035" s="66">
        <v>8200925.3399999999</v>
      </c>
      <c r="K1035" s="66"/>
      <c r="L1035" s="66"/>
      <c r="M1035" s="66">
        <v>11627600.779999999</v>
      </c>
      <c r="N1035" s="66"/>
      <c r="O1035" s="66"/>
      <c r="P1035" s="27"/>
      <c r="Q1035" s="27"/>
      <c r="S1035" s="67" t="s">
        <v>704</v>
      </c>
      <c r="T1035" s="67"/>
      <c r="U1035" s="67"/>
      <c r="V1035" s="67" t="s">
        <v>705</v>
      </c>
      <c r="W1035" s="67"/>
      <c r="X1035" s="67"/>
      <c r="Y1035" s="67"/>
      <c r="Z1035" s="67"/>
      <c r="AA1035" s="27"/>
      <c r="AB1035" s="68">
        <v>2736.7200000000003</v>
      </c>
      <c r="AC1035" s="68"/>
      <c r="AD1035" s="68"/>
      <c r="AE1035" s="68">
        <v>2736.7200000000003</v>
      </c>
      <c r="AF1035" s="68"/>
      <c r="AG1035" s="68"/>
      <c r="AH1035" s="27"/>
      <c r="AI1035" s="27"/>
    </row>
    <row r="1036" spans="1:35" x14ac:dyDescent="0.25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</row>
    <row r="1037" spans="1:35" x14ac:dyDescent="0.25">
      <c r="A1037" s="27"/>
      <c r="B1037" s="27"/>
      <c r="C1037" s="27"/>
      <c r="D1037" s="27"/>
      <c r="E1037" s="64" t="s">
        <v>826</v>
      </c>
      <c r="F1037" s="64"/>
      <c r="G1037" s="64"/>
      <c r="H1037" s="64"/>
      <c r="I1037" s="27"/>
      <c r="J1037" s="66">
        <v>8200925.3399999999</v>
      </c>
      <c r="K1037" s="66"/>
      <c r="L1037" s="66"/>
      <c r="M1037" s="66">
        <v>11627600.779999999</v>
      </c>
      <c r="N1037" s="66"/>
      <c r="O1037" s="66"/>
      <c r="P1037" s="27"/>
      <c r="Q1037" s="27"/>
      <c r="S1037" s="67" t="s">
        <v>706</v>
      </c>
      <c r="T1037" s="67"/>
      <c r="U1037" s="67"/>
      <c r="V1037" s="67" t="s">
        <v>707</v>
      </c>
      <c r="W1037" s="67"/>
      <c r="X1037" s="67"/>
      <c r="Y1037" s="67"/>
      <c r="Z1037" s="67"/>
      <c r="AA1037" s="27"/>
      <c r="AB1037" s="68">
        <v>23203.89</v>
      </c>
      <c r="AC1037" s="68"/>
      <c r="AD1037" s="68"/>
      <c r="AE1037" s="68">
        <v>0</v>
      </c>
      <c r="AF1037" s="68"/>
      <c r="AG1037" s="68"/>
      <c r="AH1037" s="27"/>
      <c r="AI1037" s="27"/>
    </row>
    <row r="1038" spans="1:35" x14ac:dyDescent="0.25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</row>
    <row r="1039" spans="1:35" x14ac:dyDescent="0.25">
      <c r="A1039" s="27"/>
      <c r="B1039" s="64" t="s">
        <v>827</v>
      </c>
      <c r="C1039" s="64"/>
      <c r="D1039" s="64"/>
      <c r="E1039" s="27"/>
      <c r="F1039" s="65" t="s">
        <v>828</v>
      </c>
      <c r="G1039" s="65"/>
      <c r="H1039" s="65"/>
      <c r="I1039" s="65"/>
      <c r="J1039" s="27"/>
      <c r="K1039" s="27"/>
      <c r="L1039" s="64" t="s">
        <v>829</v>
      </c>
      <c r="M1039" s="64"/>
      <c r="N1039" s="64"/>
      <c r="O1039" s="64"/>
      <c r="P1039" s="27"/>
      <c r="Q1039" s="27"/>
      <c r="S1039" s="67" t="s">
        <v>708</v>
      </c>
      <c r="T1039" s="67"/>
      <c r="U1039" s="67"/>
      <c r="V1039" s="67" t="s">
        <v>709</v>
      </c>
      <c r="W1039" s="67"/>
      <c r="X1039" s="67"/>
      <c r="Y1039" s="67"/>
      <c r="Z1039" s="67"/>
      <c r="AA1039" s="27"/>
      <c r="AB1039" s="68">
        <v>12944.75</v>
      </c>
      <c r="AC1039" s="68"/>
      <c r="AD1039" s="68"/>
      <c r="AE1039" s="68">
        <v>0</v>
      </c>
      <c r="AF1039" s="68"/>
      <c r="AG1039" s="68"/>
      <c r="AH1039" s="27"/>
      <c r="AI1039" s="27"/>
    </row>
    <row r="1040" spans="1:35" x14ac:dyDescent="0.25">
      <c r="A1040" s="27"/>
      <c r="B1040" s="27"/>
      <c r="C1040" s="27"/>
      <c r="D1040" s="27"/>
      <c r="E1040" s="27"/>
      <c r="F1040" s="65"/>
      <c r="G1040" s="65"/>
      <c r="H1040" s="65"/>
      <c r="I1040" s="65"/>
      <c r="J1040" s="27"/>
      <c r="K1040" s="27"/>
      <c r="L1040" s="27"/>
      <c r="M1040" s="27"/>
      <c r="N1040" s="27"/>
      <c r="O1040" s="27"/>
      <c r="P1040" s="27"/>
      <c r="Q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</row>
    <row r="1041" spans="1:35" x14ac:dyDescent="0.25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S1041" s="67" t="s">
        <v>710</v>
      </c>
      <c r="T1041" s="67"/>
      <c r="U1041" s="67"/>
      <c r="V1041" s="67" t="s">
        <v>711</v>
      </c>
      <c r="W1041" s="67"/>
      <c r="X1041" s="67"/>
      <c r="Y1041" s="67"/>
      <c r="Z1041" s="67"/>
      <c r="AA1041" s="27"/>
      <c r="AB1041" s="68">
        <v>89265.06</v>
      </c>
      <c r="AC1041" s="68"/>
      <c r="AD1041" s="68"/>
      <c r="AE1041" s="68">
        <v>0</v>
      </c>
      <c r="AF1041" s="68"/>
      <c r="AG1041" s="68"/>
      <c r="AH1041" s="27"/>
      <c r="AI1041" s="27"/>
    </row>
    <row r="1042" spans="1:35" x14ac:dyDescent="0.25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</row>
    <row r="1043" spans="1:35" x14ac:dyDescent="0.25">
      <c r="A1043" s="29" t="s">
        <v>157</v>
      </c>
      <c r="B1043" s="27"/>
      <c r="C1043" s="27"/>
      <c r="D1043" s="27"/>
      <c r="E1043" s="73" t="s">
        <v>158</v>
      </c>
      <c r="F1043" s="73"/>
      <c r="G1043" s="27"/>
      <c r="H1043" s="27"/>
      <c r="I1043" s="73" t="s">
        <v>159</v>
      </c>
      <c r="J1043" s="73"/>
      <c r="K1043" s="27"/>
      <c r="L1043" s="73" t="s">
        <v>160</v>
      </c>
      <c r="M1043" s="73"/>
      <c r="N1043" s="73"/>
      <c r="O1043" s="74">
        <v>45775</v>
      </c>
      <c r="P1043" s="74"/>
      <c r="Q1043" s="27"/>
      <c r="S1043" s="67" t="s">
        <v>712</v>
      </c>
      <c r="T1043" s="67"/>
      <c r="U1043" s="67"/>
      <c r="V1043" s="67" t="s">
        <v>713</v>
      </c>
      <c r="W1043" s="67"/>
      <c r="X1043" s="67"/>
      <c r="Y1043" s="67"/>
      <c r="Z1043" s="67"/>
      <c r="AA1043" s="27"/>
      <c r="AB1043" s="68">
        <v>1513.29</v>
      </c>
      <c r="AC1043" s="68"/>
      <c r="AD1043" s="68"/>
      <c r="AE1043" s="68">
        <v>0</v>
      </c>
      <c r="AF1043" s="68"/>
      <c r="AG1043" s="68"/>
      <c r="AH1043" s="27"/>
      <c r="AI1043" s="27"/>
    </row>
    <row r="1044" spans="1:35" x14ac:dyDescent="0.25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</row>
    <row r="1045" spans="1:35" x14ac:dyDescent="0.25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75">
        <v>0.62443287037037032</v>
      </c>
      <c r="P1045" s="75"/>
      <c r="Q1045" s="27"/>
      <c r="S1045" s="67" t="s">
        <v>714</v>
      </c>
      <c r="T1045" s="67"/>
      <c r="U1045" s="67"/>
      <c r="V1045" s="67" t="s">
        <v>715</v>
      </c>
      <c r="W1045" s="67"/>
      <c r="X1045" s="67"/>
      <c r="Y1045" s="67"/>
      <c r="Z1045" s="67"/>
      <c r="AA1045" s="27"/>
      <c r="AB1045" s="68">
        <v>2388.6799999999998</v>
      </c>
      <c r="AC1045" s="68"/>
      <c r="AD1045" s="68"/>
      <c r="AE1045" s="68">
        <v>0</v>
      </c>
      <c r="AF1045" s="68"/>
      <c r="AG1045" s="68"/>
      <c r="AH1045" s="27"/>
      <c r="AI1045" s="27"/>
    </row>
    <row r="1046" spans="1:35" x14ac:dyDescent="0.25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</row>
    <row r="1047" spans="1:35" x14ac:dyDescent="0.25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S1047" s="67" t="s">
        <v>716</v>
      </c>
      <c r="T1047" s="67"/>
      <c r="U1047" s="67"/>
      <c r="V1047" s="67" t="s">
        <v>717</v>
      </c>
      <c r="W1047" s="67"/>
      <c r="X1047" s="67"/>
      <c r="Y1047" s="67"/>
      <c r="Z1047" s="67"/>
      <c r="AA1047" s="27"/>
      <c r="AB1047" s="68">
        <v>498.41</v>
      </c>
      <c r="AC1047" s="68"/>
      <c r="AD1047" s="68"/>
      <c r="AE1047" s="68">
        <v>0</v>
      </c>
      <c r="AF1047" s="68"/>
      <c r="AG1047" s="68"/>
      <c r="AH1047" s="27"/>
      <c r="AI1047" s="27"/>
    </row>
    <row r="1048" spans="1:35" x14ac:dyDescent="0.25"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</row>
    <row r="1049" spans="1:35" x14ac:dyDescent="0.25">
      <c r="S1049" s="67" t="s">
        <v>718</v>
      </c>
      <c r="T1049" s="67"/>
      <c r="U1049" s="67"/>
      <c r="V1049" s="67" t="s">
        <v>719</v>
      </c>
      <c r="W1049" s="67"/>
      <c r="X1049" s="67"/>
      <c r="Y1049" s="67"/>
      <c r="Z1049" s="67"/>
      <c r="AA1049" s="27"/>
      <c r="AB1049" s="68">
        <v>9.6</v>
      </c>
      <c r="AC1049" s="68"/>
      <c r="AD1049" s="68"/>
      <c r="AE1049" s="68">
        <v>0</v>
      </c>
      <c r="AF1049" s="68"/>
      <c r="AG1049" s="68"/>
      <c r="AH1049" s="27"/>
      <c r="AI1049" s="27"/>
    </row>
    <row r="1050" spans="1:35" x14ac:dyDescent="0.25"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</row>
    <row r="1051" spans="1:35" x14ac:dyDescent="0.25">
      <c r="S1051" s="67" t="s">
        <v>720</v>
      </c>
      <c r="T1051" s="67"/>
      <c r="U1051" s="67"/>
      <c r="V1051" s="67" t="s">
        <v>721</v>
      </c>
      <c r="W1051" s="67"/>
      <c r="X1051" s="67"/>
      <c r="Y1051" s="67"/>
      <c r="Z1051" s="67"/>
      <c r="AA1051" s="27"/>
      <c r="AB1051" s="68">
        <v>1269.4000000000001</v>
      </c>
      <c r="AC1051" s="68"/>
      <c r="AD1051" s="68"/>
      <c r="AE1051" s="68">
        <v>0</v>
      </c>
      <c r="AF1051" s="68"/>
      <c r="AG1051" s="68"/>
      <c r="AH1051" s="27"/>
      <c r="AI1051" s="27"/>
    </row>
    <row r="1052" spans="1:35" x14ac:dyDescent="0.25"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</row>
    <row r="1053" spans="1:35" x14ac:dyDescent="0.25">
      <c r="S1053" s="67" t="s">
        <v>722</v>
      </c>
      <c r="T1053" s="67"/>
      <c r="U1053" s="67"/>
      <c r="V1053" s="67" t="s">
        <v>723</v>
      </c>
      <c r="W1053" s="67"/>
      <c r="X1053" s="67"/>
      <c r="Y1053" s="67"/>
      <c r="Z1053" s="67"/>
      <c r="AA1053" s="27"/>
      <c r="AB1053" s="68">
        <v>7188.8600000000006</v>
      </c>
      <c r="AC1053" s="68"/>
      <c r="AD1053" s="68"/>
      <c r="AE1053" s="68">
        <v>0</v>
      </c>
      <c r="AF1053" s="68"/>
      <c r="AG1053" s="68"/>
      <c r="AH1053" s="27"/>
      <c r="AI1053" s="27"/>
    </row>
    <row r="1054" spans="1:35" x14ac:dyDescent="0.25"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</row>
    <row r="1055" spans="1:35" x14ac:dyDescent="0.25">
      <c r="S1055" s="67" t="s">
        <v>724</v>
      </c>
      <c r="T1055" s="67"/>
      <c r="U1055" s="67"/>
      <c r="V1055" s="67" t="s">
        <v>725</v>
      </c>
      <c r="W1055" s="67"/>
      <c r="X1055" s="67"/>
      <c r="Y1055" s="67"/>
      <c r="Z1055" s="67"/>
      <c r="AA1055" s="27"/>
      <c r="AB1055" s="68">
        <v>3396.63</v>
      </c>
      <c r="AC1055" s="68"/>
      <c r="AD1055" s="68"/>
      <c r="AE1055" s="68">
        <v>0</v>
      </c>
      <c r="AF1055" s="68"/>
      <c r="AG1055" s="68"/>
      <c r="AH1055" s="27"/>
      <c r="AI1055" s="27"/>
    </row>
    <row r="1056" spans="1:35" x14ac:dyDescent="0.25"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</row>
    <row r="1057" spans="19:35" x14ac:dyDescent="0.25">
      <c r="S1057" s="67" t="s">
        <v>726</v>
      </c>
      <c r="T1057" s="67"/>
      <c r="U1057" s="67"/>
      <c r="V1057" s="67" t="s">
        <v>727</v>
      </c>
      <c r="W1057" s="67"/>
      <c r="X1057" s="67"/>
      <c r="Y1057" s="67"/>
      <c r="Z1057" s="67"/>
      <c r="AA1057" s="27"/>
      <c r="AB1057" s="68">
        <v>12231.41</v>
      </c>
      <c r="AC1057" s="68"/>
      <c r="AD1057" s="68"/>
      <c r="AE1057" s="68">
        <v>0</v>
      </c>
      <c r="AF1057" s="68"/>
      <c r="AG1057" s="68"/>
      <c r="AH1057" s="27"/>
      <c r="AI1057" s="27"/>
    </row>
    <row r="1058" spans="19:35" x14ac:dyDescent="0.25"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</row>
    <row r="1059" spans="19:35" x14ac:dyDescent="0.25">
      <c r="S1059" s="67" t="s">
        <v>728</v>
      </c>
      <c r="T1059" s="67"/>
      <c r="U1059" s="67"/>
      <c r="V1059" s="67" t="s">
        <v>729</v>
      </c>
      <c r="W1059" s="67"/>
      <c r="X1059" s="67"/>
      <c r="Y1059" s="67"/>
      <c r="Z1059" s="67"/>
      <c r="AA1059" s="27"/>
      <c r="AB1059" s="68">
        <v>14054.07</v>
      </c>
      <c r="AC1059" s="68"/>
      <c r="AD1059" s="68"/>
      <c r="AE1059" s="68">
        <v>0</v>
      </c>
      <c r="AF1059" s="68"/>
      <c r="AG1059" s="68"/>
      <c r="AH1059" s="27"/>
      <c r="AI1059" s="27"/>
    </row>
    <row r="1060" spans="19:35" x14ac:dyDescent="0.25"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</row>
    <row r="1061" spans="19:35" x14ac:dyDescent="0.25">
      <c r="S1061" s="67" t="s">
        <v>730</v>
      </c>
      <c r="T1061" s="67"/>
      <c r="U1061" s="67"/>
      <c r="V1061" s="67" t="s">
        <v>731</v>
      </c>
      <c r="W1061" s="67"/>
      <c r="X1061" s="67"/>
      <c r="Y1061" s="67"/>
      <c r="Z1061" s="67"/>
      <c r="AA1061" s="27"/>
      <c r="AB1061" s="68">
        <v>9049.5400000000009</v>
      </c>
      <c r="AC1061" s="68"/>
      <c r="AD1061" s="68"/>
      <c r="AE1061" s="68">
        <v>0</v>
      </c>
      <c r="AF1061" s="68"/>
      <c r="AG1061" s="68"/>
      <c r="AH1061" s="27"/>
      <c r="AI1061" s="27"/>
    </row>
    <row r="1062" spans="19:35" x14ac:dyDescent="0.25"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</row>
    <row r="1063" spans="19:35" x14ac:dyDescent="0.25">
      <c r="S1063" s="67" t="s">
        <v>732</v>
      </c>
      <c r="T1063" s="67"/>
      <c r="U1063" s="67"/>
      <c r="V1063" s="67" t="s">
        <v>733</v>
      </c>
      <c r="W1063" s="67"/>
      <c r="X1063" s="67"/>
      <c r="Y1063" s="67"/>
      <c r="Z1063" s="67"/>
      <c r="AA1063" s="27"/>
      <c r="AB1063" s="68">
        <v>1717.66</v>
      </c>
      <c r="AC1063" s="68"/>
      <c r="AD1063" s="68"/>
      <c r="AE1063" s="68">
        <v>0</v>
      </c>
      <c r="AF1063" s="68"/>
      <c r="AG1063" s="68"/>
      <c r="AH1063" s="27"/>
      <c r="AI1063" s="27"/>
    </row>
    <row r="1064" spans="19:35" x14ac:dyDescent="0.25"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</row>
    <row r="1065" spans="19:35" x14ac:dyDescent="0.25">
      <c r="S1065" s="67" t="s">
        <v>734</v>
      </c>
      <c r="T1065" s="67"/>
      <c r="U1065" s="67"/>
      <c r="V1065" s="67" t="s">
        <v>735</v>
      </c>
      <c r="W1065" s="67"/>
      <c r="X1065" s="67"/>
      <c r="Y1065" s="67"/>
      <c r="Z1065" s="67"/>
      <c r="AA1065" s="27"/>
      <c r="AB1065" s="68">
        <v>5059.16</v>
      </c>
      <c r="AC1065" s="68"/>
      <c r="AD1065" s="68"/>
      <c r="AE1065" s="68">
        <v>0</v>
      </c>
      <c r="AF1065" s="68"/>
      <c r="AG1065" s="68"/>
      <c r="AH1065" s="27"/>
      <c r="AI1065" s="27"/>
    </row>
    <row r="1066" spans="19:35" x14ac:dyDescent="0.25"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</row>
    <row r="1067" spans="19:35" x14ac:dyDescent="0.25">
      <c r="S1067" s="67" t="s">
        <v>736</v>
      </c>
      <c r="T1067" s="67"/>
      <c r="U1067" s="67"/>
      <c r="V1067" s="67" t="s">
        <v>737</v>
      </c>
      <c r="W1067" s="67"/>
      <c r="X1067" s="67"/>
      <c r="Y1067" s="67"/>
      <c r="Z1067" s="67"/>
      <c r="AA1067" s="27"/>
      <c r="AB1067" s="68">
        <v>395</v>
      </c>
      <c r="AC1067" s="68"/>
      <c r="AD1067" s="68"/>
      <c r="AE1067" s="68">
        <v>412</v>
      </c>
      <c r="AF1067" s="68"/>
      <c r="AG1067" s="68"/>
      <c r="AH1067" s="27"/>
      <c r="AI1067" s="27"/>
    </row>
    <row r="1068" spans="19:35" x14ac:dyDescent="0.25"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</row>
    <row r="1069" spans="19:35" x14ac:dyDescent="0.25"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</row>
    <row r="1070" spans="19:35" x14ac:dyDescent="0.25">
      <c r="S1070" s="29" t="s">
        <v>157</v>
      </c>
      <c r="T1070" s="27"/>
      <c r="U1070" s="27"/>
      <c r="V1070" s="27"/>
      <c r="W1070" s="73" t="s">
        <v>158</v>
      </c>
      <c r="X1070" s="73"/>
      <c r="Y1070" s="27"/>
      <c r="Z1070" s="27"/>
      <c r="AA1070" s="73" t="s">
        <v>159</v>
      </c>
      <c r="AB1070" s="73"/>
      <c r="AC1070" s="27"/>
      <c r="AD1070" s="73" t="s">
        <v>160</v>
      </c>
      <c r="AE1070" s="73"/>
      <c r="AF1070" s="73"/>
      <c r="AG1070" s="74">
        <v>45775</v>
      </c>
      <c r="AH1070" s="74"/>
      <c r="AI1070" s="27"/>
    </row>
    <row r="1071" spans="19:35" x14ac:dyDescent="0.25"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</row>
    <row r="1072" spans="19:35" x14ac:dyDescent="0.25"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75">
        <v>0.63362268518518516</v>
      </c>
      <c r="AH1072" s="75"/>
      <c r="AI1072" s="27"/>
    </row>
    <row r="1073" spans="19:35" x14ac:dyDescent="0.25"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</row>
    <row r="1074" spans="19:35" x14ac:dyDescent="0.25"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</row>
    <row r="1075" spans="19:35" x14ac:dyDescent="0.25"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</row>
    <row r="1076" spans="19:35" x14ac:dyDescent="0.25">
      <c r="S1076" s="27"/>
      <c r="T1076" s="27"/>
      <c r="U1076" s="27"/>
      <c r="V1076" s="69" t="s">
        <v>161</v>
      </c>
      <c r="W1076" s="69"/>
      <c r="X1076" s="69"/>
      <c r="Y1076" s="69"/>
      <c r="Z1076" s="69"/>
      <c r="AA1076" s="69"/>
      <c r="AB1076" s="69"/>
      <c r="AC1076" s="69"/>
      <c r="AD1076" s="69"/>
      <c r="AE1076" s="69"/>
      <c r="AF1076" s="69"/>
      <c r="AG1076" s="69"/>
      <c r="AH1076" s="27"/>
      <c r="AI1076" s="27"/>
    </row>
    <row r="1077" spans="19:35" x14ac:dyDescent="0.25">
      <c r="S1077" s="27"/>
      <c r="T1077" s="27"/>
      <c r="U1077" s="27"/>
      <c r="V1077" s="69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4" t="s">
        <v>162</v>
      </c>
      <c r="AI1077" s="64"/>
    </row>
    <row r="1078" spans="19:35" x14ac:dyDescent="0.25"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64"/>
      <c r="AI1078" s="64"/>
    </row>
    <row r="1079" spans="19:35" x14ac:dyDescent="0.25"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</row>
    <row r="1080" spans="19:35" x14ac:dyDescent="0.25">
      <c r="S1080" s="27"/>
      <c r="T1080" s="27"/>
      <c r="U1080" s="27"/>
      <c r="V1080" s="27"/>
      <c r="W1080" s="70" t="s">
        <v>93</v>
      </c>
      <c r="X1080" s="70"/>
      <c r="Y1080" s="70"/>
      <c r="Z1080" s="70"/>
      <c r="AA1080" s="70"/>
      <c r="AB1080" s="70"/>
      <c r="AC1080" s="27"/>
      <c r="AD1080" s="27"/>
      <c r="AE1080" s="27"/>
      <c r="AF1080" s="27"/>
      <c r="AG1080" s="27"/>
      <c r="AH1080" s="27"/>
      <c r="AI1080" s="27"/>
    </row>
    <row r="1081" spans="19:35" x14ac:dyDescent="0.25">
      <c r="S1081" s="27"/>
      <c r="T1081" s="27"/>
      <c r="U1081" s="27"/>
      <c r="V1081" s="27"/>
      <c r="W1081" s="70"/>
      <c r="X1081" s="70"/>
      <c r="Y1081" s="70"/>
      <c r="Z1081" s="70"/>
      <c r="AA1081" s="70"/>
      <c r="AB1081" s="70"/>
      <c r="AC1081" s="27"/>
      <c r="AD1081" s="27"/>
      <c r="AE1081" s="64" t="s">
        <v>1060</v>
      </c>
      <c r="AF1081" s="64"/>
      <c r="AG1081" s="64"/>
      <c r="AH1081" s="27"/>
      <c r="AI1081" s="27"/>
    </row>
    <row r="1082" spans="19:35" x14ac:dyDescent="0.25"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64"/>
      <c r="AF1082" s="64"/>
      <c r="AG1082" s="64"/>
      <c r="AH1082" s="27"/>
      <c r="AI1082" s="27"/>
    </row>
    <row r="1083" spans="19:35" x14ac:dyDescent="0.25"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</row>
    <row r="1084" spans="19:35" ht="38.25" x14ac:dyDescent="0.25">
      <c r="S1084" s="27"/>
      <c r="T1084" s="27"/>
      <c r="U1084" s="27"/>
      <c r="V1084" s="27"/>
      <c r="W1084" s="71" t="s">
        <v>95</v>
      </c>
      <c r="X1084" s="71"/>
      <c r="Y1084" s="72">
        <v>45292</v>
      </c>
      <c r="Z1084" s="72"/>
      <c r="AA1084" s="28" t="s">
        <v>96</v>
      </c>
      <c r="AB1084" s="72">
        <v>45775</v>
      </c>
      <c r="AC1084" s="72"/>
      <c r="AD1084" s="27"/>
      <c r="AE1084" s="27"/>
      <c r="AF1084" s="27"/>
      <c r="AG1084" s="27"/>
      <c r="AH1084" s="27"/>
      <c r="AI1084" s="27"/>
    </row>
    <row r="1085" spans="19:35" x14ac:dyDescent="0.25"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</row>
    <row r="1086" spans="19:35" x14ac:dyDescent="0.25">
      <c r="S1086" s="27"/>
      <c r="T1086" s="27"/>
      <c r="U1086" s="27"/>
      <c r="V1086" s="27"/>
      <c r="W1086" s="64" t="s">
        <v>97</v>
      </c>
      <c r="X1086" s="64"/>
      <c r="Y1086" s="27"/>
      <c r="Z1086" s="27"/>
      <c r="AA1086" s="27"/>
      <c r="AB1086" s="27"/>
      <c r="AC1086" s="64" t="s">
        <v>98</v>
      </c>
      <c r="AD1086" s="64"/>
      <c r="AE1086" s="27"/>
      <c r="AF1086" s="64" t="s">
        <v>99</v>
      </c>
      <c r="AG1086" s="64"/>
      <c r="AH1086" s="27"/>
      <c r="AI1086" s="27"/>
    </row>
    <row r="1087" spans="19:35" x14ac:dyDescent="0.25"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</row>
    <row r="1088" spans="19:35" x14ac:dyDescent="0.25"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</row>
    <row r="1089" spans="19:35" x14ac:dyDescent="0.25">
      <c r="S1089" s="67" t="s">
        <v>738</v>
      </c>
      <c r="T1089" s="67"/>
      <c r="U1089" s="67"/>
      <c r="V1089" s="67" t="s">
        <v>739</v>
      </c>
      <c r="W1089" s="67"/>
      <c r="X1089" s="67"/>
      <c r="Y1089" s="67"/>
      <c r="Z1089" s="67"/>
      <c r="AA1089" s="27"/>
      <c r="AB1089" s="68">
        <v>35505.800000000003</v>
      </c>
      <c r="AC1089" s="68"/>
      <c r="AD1089" s="68"/>
      <c r="AE1089" s="68">
        <v>0</v>
      </c>
      <c r="AF1089" s="68"/>
      <c r="AG1089" s="68"/>
      <c r="AH1089" s="27"/>
      <c r="AI1089" s="27"/>
    </row>
    <row r="1090" spans="19:35" x14ac:dyDescent="0.25"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</row>
    <row r="1091" spans="19:35" x14ac:dyDescent="0.25">
      <c r="S1091" s="67" t="s">
        <v>740</v>
      </c>
      <c r="T1091" s="67"/>
      <c r="U1091" s="67"/>
      <c r="V1091" s="67" t="s">
        <v>741</v>
      </c>
      <c r="W1091" s="67"/>
      <c r="X1091" s="67"/>
      <c r="Y1091" s="67"/>
      <c r="Z1091" s="67"/>
      <c r="AA1091" s="27"/>
      <c r="AB1091" s="68">
        <v>6927.05</v>
      </c>
      <c r="AC1091" s="68"/>
      <c r="AD1091" s="68"/>
      <c r="AE1091" s="68">
        <v>0</v>
      </c>
      <c r="AF1091" s="68"/>
      <c r="AG1091" s="68"/>
      <c r="AH1091" s="27"/>
      <c r="AI1091" s="27"/>
    </row>
    <row r="1092" spans="19:35" x14ac:dyDescent="0.25"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</row>
    <row r="1093" spans="19:35" x14ac:dyDescent="0.25">
      <c r="S1093" s="67" t="s">
        <v>743</v>
      </c>
      <c r="T1093" s="67"/>
      <c r="U1093" s="67"/>
      <c r="V1093" s="67" t="s">
        <v>744</v>
      </c>
      <c r="W1093" s="67"/>
      <c r="X1093" s="67"/>
      <c r="Y1093" s="67"/>
      <c r="Z1093" s="67"/>
      <c r="AA1093" s="27"/>
      <c r="AB1093" s="68">
        <v>1278.5</v>
      </c>
      <c r="AC1093" s="68"/>
      <c r="AD1093" s="68"/>
      <c r="AE1093" s="68">
        <v>0</v>
      </c>
      <c r="AF1093" s="68"/>
      <c r="AG1093" s="68"/>
      <c r="AH1093" s="27"/>
      <c r="AI1093" s="27"/>
    </row>
    <row r="1094" spans="19:35" x14ac:dyDescent="0.25"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</row>
    <row r="1095" spans="19:35" x14ac:dyDescent="0.25">
      <c r="S1095" s="67" t="s">
        <v>745</v>
      </c>
      <c r="T1095" s="67"/>
      <c r="U1095" s="67"/>
      <c r="V1095" s="67" t="s">
        <v>746</v>
      </c>
      <c r="W1095" s="67"/>
      <c r="X1095" s="67"/>
      <c r="Y1095" s="67"/>
      <c r="Z1095" s="67"/>
      <c r="AA1095" s="27"/>
      <c r="AB1095" s="68">
        <v>234</v>
      </c>
      <c r="AC1095" s="68"/>
      <c r="AD1095" s="68"/>
      <c r="AE1095" s="68">
        <v>0</v>
      </c>
      <c r="AF1095" s="68"/>
      <c r="AG1095" s="68"/>
      <c r="AH1095" s="27"/>
      <c r="AI1095" s="27"/>
    </row>
    <row r="1096" spans="19:35" x14ac:dyDescent="0.25"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</row>
    <row r="1097" spans="19:35" x14ac:dyDescent="0.25">
      <c r="S1097" s="67" t="s">
        <v>747</v>
      </c>
      <c r="T1097" s="67"/>
      <c r="U1097" s="67"/>
      <c r="V1097" s="67" t="s">
        <v>748</v>
      </c>
      <c r="W1097" s="67"/>
      <c r="X1097" s="67"/>
      <c r="Y1097" s="67"/>
      <c r="Z1097" s="67"/>
      <c r="AA1097" s="27"/>
      <c r="AB1097" s="68">
        <v>1</v>
      </c>
      <c r="AC1097" s="68"/>
      <c r="AD1097" s="68"/>
      <c r="AE1097" s="68">
        <v>0</v>
      </c>
      <c r="AF1097" s="68"/>
      <c r="AG1097" s="68"/>
      <c r="AH1097" s="27"/>
      <c r="AI1097" s="27"/>
    </row>
    <row r="1098" spans="19:35" x14ac:dyDescent="0.25"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</row>
    <row r="1099" spans="19:35" x14ac:dyDescent="0.25">
      <c r="S1099" s="67" t="s">
        <v>749</v>
      </c>
      <c r="T1099" s="67"/>
      <c r="U1099" s="67"/>
      <c r="V1099" s="67" t="s">
        <v>750</v>
      </c>
      <c r="W1099" s="67"/>
      <c r="X1099" s="67"/>
      <c r="Y1099" s="67"/>
      <c r="Z1099" s="67"/>
      <c r="AA1099" s="27"/>
      <c r="AB1099" s="68">
        <v>21972.600000000002</v>
      </c>
      <c r="AC1099" s="68"/>
      <c r="AD1099" s="68"/>
      <c r="AE1099" s="68">
        <v>0</v>
      </c>
      <c r="AF1099" s="68"/>
      <c r="AG1099" s="68"/>
      <c r="AH1099" s="27"/>
      <c r="AI1099" s="27"/>
    </row>
    <row r="1100" spans="19:35" x14ac:dyDescent="0.25"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</row>
    <row r="1101" spans="19:35" x14ac:dyDescent="0.25">
      <c r="S1101" s="67" t="s">
        <v>751</v>
      </c>
      <c r="T1101" s="67"/>
      <c r="U1101" s="67"/>
      <c r="V1101" s="67" t="s">
        <v>752</v>
      </c>
      <c r="W1101" s="67"/>
      <c r="X1101" s="67"/>
      <c r="Y1101" s="67"/>
      <c r="Z1101" s="67"/>
      <c r="AA1101" s="27"/>
      <c r="AB1101" s="68">
        <v>2527</v>
      </c>
      <c r="AC1101" s="68"/>
      <c r="AD1101" s="68"/>
      <c r="AE1101" s="68">
        <v>0</v>
      </c>
      <c r="AF1101" s="68"/>
      <c r="AG1101" s="68"/>
      <c r="AH1101" s="27"/>
      <c r="AI1101" s="27"/>
    </row>
    <row r="1102" spans="19:35" x14ac:dyDescent="0.25"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</row>
    <row r="1103" spans="19:35" x14ac:dyDescent="0.25">
      <c r="S1103" s="67" t="s">
        <v>753</v>
      </c>
      <c r="T1103" s="67"/>
      <c r="U1103" s="67"/>
      <c r="V1103" s="67" t="s">
        <v>754</v>
      </c>
      <c r="W1103" s="67"/>
      <c r="X1103" s="67"/>
      <c r="Y1103" s="67"/>
      <c r="Z1103" s="67"/>
      <c r="AA1103" s="27"/>
      <c r="AB1103" s="68">
        <v>136.88</v>
      </c>
      <c r="AC1103" s="68"/>
      <c r="AD1103" s="68"/>
      <c r="AE1103" s="68">
        <v>0</v>
      </c>
      <c r="AF1103" s="68"/>
      <c r="AG1103" s="68"/>
      <c r="AH1103" s="27"/>
      <c r="AI1103" s="27"/>
    </row>
    <row r="1104" spans="19:35" x14ac:dyDescent="0.25"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</row>
    <row r="1105" spans="19:35" x14ac:dyDescent="0.25">
      <c r="S1105" s="67" t="s">
        <v>755</v>
      </c>
      <c r="T1105" s="67"/>
      <c r="U1105" s="67"/>
      <c r="V1105" s="67" t="s">
        <v>756</v>
      </c>
      <c r="W1105" s="67"/>
      <c r="X1105" s="67"/>
      <c r="Y1105" s="67"/>
      <c r="Z1105" s="67"/>
      <c r="AA1105" s="27"/>
      <c r="AB1105" s="68">
        <v>1193</v>
      </c>
      <c r="AC1105" s="68"/>
      <c r="AD1105" s="68"/>
      <c r="AE1105" s="68">
        <v>0</v>
      </c>
      <c r="AF1105" s="68"/>
      <c r="AG1105" s="68"/>
      <c r="AH1105" s="27"/>
      <c r="AI1105" s="27"/>
    </row>
    <row r="1106" spans="19:35" x14ac:dyDescent="0.25"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</row>
    <row r="1107" spans="19:35" x14ac:dyDescent="0.25">
      <c r="S1107" s="67" t="s">
        <v>759</v>
      </c>
      <c r="T1107" s="67"/>
      <c r="U1107" s="67"/>
      <c r="V1107" s="67" t="s">
        <v>760</v>
      </c>
      <c r="W1107" s="67"/>
      <c r="X1107" s="67"/>
      <c r="Y1107" s="67"/>
      <c r="Z1107" s="67"/>
      <c r="AA1107" s="27"/>
      <c r="AB1107" s="68">
        <v>2903</v>
      </c>
      <c r="AC1107" s="68"/>
      <c r="AD1107" s="68"/>
      <c r="AE1107" s="68">
        <v>0</v>
      </c>
      <c r="AF1107" s="68"/>
      <c r="AG1107" s="68"/>
      <c r="AH1107" s="27"/>
      <c r="AI1107" s="27"/>
    </row>
    <row r="1108" spans="19:35" x14ac:dyDescent="0.25"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</row>
    <row r="1109" spans="19:35" x14ac:dyDescent="0.25">
      <c r="S1109" s="67" t="s">
        <v>761</v>
      </c>
      <c r="T1109" s="67"/>
      <c r="U1109" s="67"/>
      <c r="V1109" s="67" t="s">
        <v>762</v>
      </c>
      <c r="W1109" s="67"/>
      <c r="X1109" s="67"/>
      <c r="Y1109" s="67"/>
      <c r="Z1109" s="67"/>
      <c r="AA1109" s="27"/>
      <c r="AB1109" s="68">
        <v>2514</v>
      </c>
      <c r="AC1109" s="68"/>
      <c r="AD1109" s="68"/>
      <c r="AE1109" s="68">
        <v>0</v>
      </c>
      <c r="AF1109" s="68"/>
      <c r="AG1109" s="68"/>
      <c r="AH1109" s="27"/>
      <c r="AI1109" s="27"/>
    </row>
    <row r="1110" spans="19:35" x14ac:dyDescent="0.25"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</row>
    <row r="1111" spans="19:35" x14ac:dyDescent="0.25">
      <c r="S1111" s="67" t="s">
        <v>763</v>
      </c>
      <c r="T1111" s="67"/>
      <c r="U1111" s="67"/>
      <c r="V1111" s="67" t="s">
        <v>764</v>
      </c>
      <c r="W1111" s="67"/>
      <c r="X1111" s="67"/>
      <c r="Y1111" s="67"/>
      <c r="Z1111" s="67"/>
      <c r="AA1111" s="27"/>
      <c r="AB1111" s="68">
        <v>7136.66</v>
      </c>
      <c r="AC1111" s="68"/>
      <c r="AD1111" s="68"/>
      <c r="AE1111" s="68">
        <v>0</v>
      </c>
      <c r="AF1111" s="68"/>
      <c r="AG1111" s="68"/>
      <c r="AH1111" s="27"/>
      <c r="AI1111" s="27"/>
    </row>
    <row r="1112" spans="19:35" x14ac:dyDescent="0.25"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</row>
    <row r="1113" spans="19:35" x14ac:dyDescent="0.25">
      <c r="S1113" s="67" t="s">
        <v>765</v>
      </c>
      <c r="T1113" s="67"/>
      <c r="U1113" s="67"/>
      <c r="V1113" s="67" t="s">
        <v>766</v>
      </c>
      <c r="W1113" s="67"/>
      <c r="X1113" s="67"/>
      <c r="Y1113" s="67"/>
      <c r="Z1113" s="67"/>
      <c r="AA1113" s="27"/>
      <c r="AB1113" s="68">
        <v>2957.75</v>
      </c>
      <c r="AC1113" s="68"/>
      <c r="AD1113" s="68"/>
      <c r="AE1113" s="68">
        <v>0</v>
      </c>
      <c r="AF1113" s="68"/>
      <c r="AG1113" s="68"/>
      <c r="AH1113" s="27"/>
      <c r="AI1113" s="27"/>
    </row>
    <row r="1114" spans="19:35" x14ac:dyDescent="0.25"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</row>
    <row r="1115" spans="19:35" x14ac:dyDescent="0.25">
      <c r="S1115" s="67" t="s">
        <v>767</v>
      </c>
      <c r="T1115" s="67"/>
      <c r="U1115" s="67"/>
      <c r="V1115" s="67" t="s">
        <v>768</v>
      </c>
      <c r="W1115" s="67"/>
      <c r="X1115" s="67"/>
      <c r="Y1115" s="67"/>
      <c r="Z1115" s="67"/>
      <c r="AA1115" s="27"/>
      <c r="AB1115" s="68">
        <v>3052.6</v>
      </c>
      <c r="AC1115" s="68"/>
      <c r="AD1115" s="68"/>
      <c r="AE1115" s="68">
        <v>0</v>
      </c>
      <c r="AF1115" s="68"/>
      <c r="AG1115" s="68"/>
      <c r="AH1115" s="27"/>
      <c r="AI1115" s="27"/>
    </row>
    <row r="1116" spans="19:35" x14ac:dyDescent="0.25"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</row>
    <row r="1117" spans="19:35" x14ac:dyDescent="0.25">
      <c r="S1117" s="67" t="s">
        <v>769</v>
      </c>
      <c r="T1117" s="67"/>
      <c r="U1117" s="67"/>
      <c r="V1117" s="67" t="s">
        <v>770</v>
      </c>
      <c r="W1117" s="67"/>
      <c r="X1117" s="67"/>
      <c r="Y1117" s="67"/>
      <c r="Z1117" s="67"/>
      <c r="AA1117" s="27"/>
      <c r="AB1117" s="68">
        <v>85.070000000000007</v>
      </c>
      <c r="AC1117" s="68"/>
      <c r="AD1117" s="68"/>
      <c r="AE1117" s="68">
        <v>0</v>
      </c>
      <c r="AF1117" s="68"/>
      <c r="AG1117" s="68"/>
      <c r="AH1117" s="27"/>
      <c r="AI1117" s="27"/>
    </row>
    <row r="1118" spans="19:35" x14ac:dyDescent="0.25"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</row>
    <row r="1119" spans="19:35" x14ac:dyDescent="0.25">
      <c r="S1119" s="67" t="s">
        <v>771</v>
      </c>
      <c r="T1119" s="67"/>
      <c r="U1119" s="67"/>
      <c r="V1119" s="67" t="s">
        <v>772</v>
      </c>
      <c r="W1119" s="67"/>
      <c r="X1119" s="67"/>
      <c r="Y1119" s="67"/>
      <c r="Z1119" s="67"/>
      <c r="AA1119" s="27"/>
      <c r="AB1119" s="68">
        <v>40</v>
      </c>
      <c r="AC1119" s="68"/>
      <c r="AD1119" s="68"/>
      <c r="AE1119" s="68">
        <v>0</v>
      </c>
      <c r="AF1119" s="68"/>
      <c r="AG1119" s="68"/>
      <c r="AH1119" s="27"/>
      <c r="AI1119" s="27"/>
    </row>
    <row r="1120" spans="19:35" x14ac:dyDescent="0.25"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</row>
    <row r="1121" spans="19:35" x14ac:dyDescent="0.25">
      <c r="S1121" s="67" t="s">
        <v>773</v>
      </c>
      <c r="T1121" s="67"/>
      <c r="U1121" s="67"/>
      <c r="V1121" s="67" t="s">
        <v>774</v>
      </c>
      <c r="W1121" s="67"/>
      <c r="X1121" s="67"/>
      <c r="Y1121" s="67"/>
      <c r="Z1121" s="67"/>
      <c r="AA1121" s="27"/>
      <c r="AB1121" s="68">
        <v>292.95</v>
      </c>
      <c r="AC1121" s="68"/>
      <c r="AD1121" s="68"/>
      <c r="AE1121" s="68">
        <v>574.95000000000005</v>
      </c>
      <c r="AF1121" s="68"/>
      <c r="AG1121" s="68"/>
      <c r="AH1121" s="27"/>
      <c r="AI1121" s="27"/>
    </row>
    <row r="1122" spans="19:35" x14ac:dyDescent="0.25"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</row>
    <row r="1123" spans="19:35" x14ac:dyDescent="0.25">
      <c r="S1123" s="67" t="s">
        <v>775</v>
      </c>
      <c r="T1123" s="67"/>
      <c r="U1123" s="67"/>
      <c r="V1123" s="67" t="s">
        <v>776</v>
      </c>
      <c r="W1123" s="67"/>
      <c r="X1123" s="67"/>
      <c r="Y1123" s="67"/>
      <c r="Z1123" s="67"/>
      <c r="AA1123" s="27"/>
      <c r="AB1123" s="68">
        <v>84326.59</v>
      </c>
      <c r="AC1123" s="68"/>
      <c r="AD1123" s="68"/>
      <c r="AE1123" s="68">
        <v>0</v>
      </c>
      <c r="AF1123" s="68"/>
      <c r="AG1123" s="68"/>
      <c r="AH1123" s="27"/>
      <c r="AI1123" s="27"/>
    </row>
    <row r="1124" spans="19:35" x14ac:dyDescent="0.25"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</row>
    <row r="1125" spans="19:35" x14ac:dyDescent="0.25">
      <c r="S1125" s="67" t="s">
        <v>777</v>
      </c>
      <c r="T1125" s="67"/>
      <c r="U1125" s="67"/>
      <c r="V1125" s="67" t="s">
        <v>778</v>
      </c>
      <c r="W1125" s="67"/>
      <c r="X1125" s="67"/>
      <c r="Y1125" s="67"/>
      <c r="Z1125" s="67"/>
      <c r="AA1125" s="27"/>
      <c r="AB1125" s="68">
        <v>6951.9000000000005</v>
      </c>
      <c r="AC1125" s="68"/>
      <c r="AD1125" s="68"/>
      <c r="AE1125" s="68">
        <v>0</v>
      </c>
      <c r="AF1125" s="68"/>
      <c r="AG1125" s="68"/>
      <c r="AH1125" s="27"/>
      <c r="AI1125" s="27"/>
    </row>
    <row r="1126" spans="19:35" x14ac:dyDescent="0.25"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</row>
    <row r="1127" spans="19:35" x14ac:dyDescent="0.25">
      <c r="S1127" s="67" t="s">
        <v>779</v>
      </c>
      <c r="T1127" s="67"/>
      <c r="U1127" s="67"/>
      <c r="V1127" s="67" t="s">
        <v>780</v>
      </c>
      <c r="W1127" s="67"/>
      <c r="X1127" s="67"/>
      <c r="Y1127" s="67"/>
      <c r="Z1127" s="67"/>
      <c r="AA1127" s="27"/>
      <c r="AB1127" s="68">
        <v>2937.8</v>
      </c>
      <c r="AC1127" s="68"/>
      <c r="AD1127" s="68"/>
      <c r="AE1127" s="68">
        <v>0</v>
      </c>
      <c r="AF1127" s="68"/>
      <c r="AG1127" s="68"/>
      <c r="AH1127" s="27"/>
      <c r="AI1127" s="27"/>
    </row>
    <row r="1128" spans="19:35" x14ac:dyDescent="0.25"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</row>
    <row r="1129" spans="19:35" x14ac:dyDescent="0.25">
      <c r="S1129" s="67" t="s">
        <v>781</v>
      </c>
      <c r="T1129" s="67"/>
      <c r="U1129" s="67"/>
      <c r="V1129" s="67" t="s">
        <v>782</v>
      </c>
      <c r="W1129" s="67"/>
      <c r="X1129" s="67"/>
      <c r="Y1129" s="67"/>
      <c r="Z1129" s="67"/>
      <c r="AA1129" s="27"/>
      <c r="AB1129" s="68">
        <v>506.43</v>
      </c>
      <c r="AC1129" s="68"/>
      <c r="AD1129" s="68"/>
      <c r="AE1129" s="68">
        <v>0</v>
      </c>
      <c r="AF1129" s="68"/>
      <c r="AG1129" s="68"/>
      <c r="AH1129" s="27"/>
      <c r="AI1129" s="27"/>
    </row>
    <row r="1130" spans="19:35" x14ac:dyDescent="0.25"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</row>
    <row r="1131" spans="19:35" x14ac:dyDescent="0.25">
      <c r="S1131" s="67" t="s">
        <v>783</v>
      </c>
      <c r="T1131" s="67"/>
      <c r="U1131" s="67"/>
      <c r="V1131" s="67" t="s">
        <v>784</v>
      </c>
      <c r="W1131" s="67"/>
      <c r="X1131" s="67"/>
      <c r="Y1131" s="67"/>
      <c r="Z1131" s="67"/>
      <c r="AA1131" s="27"/>
      <c r="AB1131" s="68">
        <v>9470.7800000000007</v>
      </c>
      <c r="AC1131" s="68"/>
      <c r="AD1131" s="68"/>
      <c r="AE1131" s="68">
        <v>0</v>
      </c>
      <c r="AF1131" s="68"/>
      <c r="AG1131" s="68"/>
      <c r="AH1131" s="27"/>
      <c r="AI1131" s="27"/>
    </row>
    <row r="1132" spans="19:35" x14ac:dyDescent="0.25"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</row>
    <row r="1133" spans="19:35" x14ac:dyDescent="0.25">
      <c r="S1133" s="67" t="s">
        <v>785</v>
      </c>
      <c r="T1133" s="67"/>
      <c r="U1133" s="67"/>
      <c r="V1133" s="67" t="s">
        <v>786</v>
      </c>
      <c r="W1133" s="67"/>
      <c r="X1133" s="67"/>
      <c r="Y1133" s="67"/>
      <c r="Z1133" s="67"/>
      <c r="AA1133" s="27"/>
      <c r="AB1133" s="68">
        <v>9071.2800000000007</v>
      </c>
      <c r="AC1133" s="68"/>
      <c r="AD1133" s="68"/>
      <c r="AE1133" s="68">
        <v>0</v>
      </c>
      <c r="AF1133" s="68"/>
      <c r="AG1133" s="68"/>
      <c r="AH1133" s="27"/>
      <c r="AI1133" s="27"/>
    </row>
    <row r="1134" spans="19:35" x14ac:dyDescent="0.25"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</row>
    <row r="1135" spans="19:35" x14ac:dyDescent="0.25">
      <c r="S1135" s="67" t="s">
        <v>787</v>
      </c>
      <c r="T1135" s="67"/>
      <c r="U1135" s="67"/>
      <c r="V1135" s="67" t="s">
        <v>782</v>
      </c>
      <c r="W1135" s="67"/>
      <c r="X1135" s="67"/>
      <c r="Y1135" s="67"/>
      <c r="Z1135" s="67"/>
      <c r="AA1135" s="27"/>
      <c r="AB1135" s="68">
        <v>1.56</v>
      </c>
      <c r="AC1135" s="68"/>
      <c r="AD1135" s="68"/>
      <c r="AE1135" s="68">
        <v>0</v>
      </c>
      <c r="AF1135" s="68"/>
      <c r="AG1135" s="68"/>
      <c r="AH1135" s="27"/>
      <c r="AI1135" s="27"/>
    </row>
    <row r="1136" spans="19:35" x14ac:dyDescent="0.25"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</row>
    <row r="1137" spans="19:35" x14ac:dyDescent="0.25">
      <c r="S1137" s="67" t="s">
        <v>788</v>
      </c>
      <c r="T1137" s="67"/>
      <c r="U1137" s="67"/>
      <c r="V1137" s="67" t="s">
        <v>789</v>
      </c>
      <c r="W1137" s="67"/>
      <c r="X1137" s="67"/>
      <c r="Y1137" s="67"/>
      <c r="Z1137" s="67"/>
      <c r="AA1137" s="27"/>
      <c r="AB1137" s="68">
        <v>8419</v>
      </c>
      <c r="AC1137" s="68"/>
      <c r="AD1137" s="68"/>
      <c r="AE1137" s="68">
        <v>0</v>
      </c>
      <c r="AF1137" s="68"/>
      <c r="AG1137" s="68"/>
      <c r="AH1137" s="27"/>
      <c r="AI1137" s="27"/>
    </row>
    <row r="1138" spans="19:35" x14ac:dyDescent="0.25"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</row>
    <row r="1139" spans="19:35" x14ac:dyDescent="0.25">
      <c r="S1139" s="67" t="s">
        <v>790</v>
      </c>
      <c r="T1139" s="67"/>
      <c r="U1139" s="67"/>
      <c r="V1139" s="67" t="s">
        <v>791</v>
      </c>
      <c r="W1139" s="67"/>
      <c r="X1139" s="67"/>
      <c r="Y1139" s="67"/>
      <c r="Z1139" s="67"/>
      <c r="AA1139" s="27"/>
      <c r="AB1139" s="68">
        <v>24175.670000000002</v>
      </c>
      <c r="AC1139" s="68"/>
      <c r="AD1139" s="68"/>
      <c r="AE1139" s="68">
        <v>0</v>
      </c>
      <c r="AF1139" s="68"/>
      <c r="AG1139" s="68"/>
      <c r="AH1139" s="27"/>
      <c r="AI1139" s="27"/>
    </row>
    <row r="1140" spans="19:35" x14ac:dyDescent="0.25"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</row>
    <row r="1141" spans="19:35" x14ac:dyDescent="0.25">
      <c r="S1141" s="67" t="s">
        <v>792</v>
      </c>
      <c r="T1141" s="67"/>
      <c r="U1141" s="67"/>
      <c r="V1141" s="67" t="s">
        <v>793</v>
      </c>
      <c r="W1141" s="67"/>
      <c r="X1141" s="67"/>
      <c r="Y1141" s="67"/>
      <c r="Z1141" s="67"/>
      <c r="AA1141" s="27"/>
      <c r="AB1141" s="68">
        <v>751.11</v>
      </c>
      <c r="AC1141" s="68"/>
      <c r="AD1141" s="68"/>
      <c r="AE1141" s="68">
        <v>0</v>
      </c>
      <c r="AF1141" s="68"/>
      <c r="AG1141" s="68"/>
      <c r="AH1141" s="27"/>
      <c r="AI1141" s="27"/>
    </row>
    <row r="1142" spans="19:35" x14ac:dyDescent="0.25"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</row>
    <row r="1143" spans="19:35" x14ac:dyDescent="0.25">
      <c r="S1143" s="67" t="s">
        <v>794</v>
      </c>
      <c r="T1143" s="67"/>
      <c r="U1143" s="67"/>
      <c r="V1143" s="67" t="s">
        <v>795</v>
      </c>
      <c r="W1143" s="67"/>
      <c r="X1143" s="67"/>
      <c r="Y1143" s="67"/>
      <c r="Z1143" s="67"/>
      <c r="AA1143" s="27"/>
      <c r="AB1143" s="68">
        <v>25.150000000000002</v>
      </c>
      <c r="AC1143" s="68"/>
      <c r="AD1143" s="68"/>
      <c r="AE1143" s="68">
        <v>24.990000000000002</v>
      </c>
      <c r="AF1143" s="68"/>
      <c r="AG1143" s="68"/>
      <c r="AH1143" s="27"/>
      <c r="AI1143" s="27"/>
    </row>
    <row r="1144" spans="19:35" x14ac:dyDescent="0.25"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</row>
    <row r="1145" spans="19:35" x14ac:dyDescent="0.25">
      <c r="S1145" s="67" t="s">
        <v>796</v>
      </c>
      <c r="T1145" s="67"/>
      <c r="U1145" s="67"/>
      <c r="V1145" s="67" t="s">
        <v>797</v>
      </c>
      <c r="W1145" s="67"/>
      <c r="X1145" s="67"/>
      <c r="Y1145" s="67"/>
      <c r="Z1145" s="67"/>
      <c r="AA1145" s="27"/>
      <c r="AB1145" s="68">
        <v>59.07</v>
      </c>
      <c r="AC1145" s="68"/>
      <c r="AD1145" s="68"/>
      <c r="AE1145" s="68">
        <v>59.07</v>
      </c>
      <c r="AF1145" s="68"/>
      <c r="AG1145" s="68"/>
      <c r="AH1145" s="27"/>
      <c r="AI1145" s="27"/>
    </row>
    <row r="1146" spans="19:35" x14ac:dyDescent="0.25"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</row>
    <row r="1147" spans="19:35" x14ac:dyDescent="0.25"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</row>
    <row r="1148" spans="19:35" x14ac:dyDescent="0.25">
      <c r="S1148" s="29" t="s">
        <v>157</v>
      </c>
      <c r="T1148" s="27"/>
      <c r="U1148" s="27"/>
      <c r="V1148" s="27"/>
      <c r="W1148" s="73" t="s">
        <v>158</v>
      </c>
      <c r="X1148" s="73"/>
      <c r="Y1148" s="27"/>
      <c r="Z1148" s="27"/>
      <c r="AA1148" s="73" t="s">
        <v>159</v>
      </c>
      <c r="AB1148" s="73"/>
      <c r="AC1148" s="27"/>
      <c r="AD1148" s="73" t="s">
        <v>160</v>
      </c>
      <c r="AE1148" s="73"/>
      <c r="AF1148" s="73"/>
      <c r="AG1148" s="74">
        <v>45775</v>
      </c>
      <c r="AH1148" s="74"/>
      <c r="AI1148" s="27"/>
    </row>
    <row r="1149" spans="19:35" x14ac:dyDescent="0.25"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</row>
    <row r="1150" spans="19:35" x14ac:dyDescent="0.25"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75">
        <v>0.63362268518518516</v>
      </c>
      <c r="AH1150" s="75"/>
      <c r="AI1150" s="27"/>
    </row>
    <row r="1151" spans="19:35" x14ac:dyDescent="0.25"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</row>
    <row r="1152" spans="19:35" x14ac:dyDescent="0.25"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</row>
    <row r="1153" spans="19:35" x14ac:dyDescent="0.25"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</row>
    <row r="1154" spans="19:35" x14ac:dyDescent="0.25">
      <c r="S1154" s="27"/>
      <c r="T1154" s="27"/>
      <c r="U1154" s="27"/>
      <c r="V1154" s="69" t="s">
        <v>161</v>
      </c>
      <c r="W1154" s="69"/>
      <c r="X1154" s="69"/>
      <c r="Y1154" s="69"/>
      <c r="Z1154" s="69"/>
      <c r="AA1154" s="69"/>
      <c r="AB1154" s="69"/>
      <c r="AC1154" s="69"/>
      <c r="AD1154" s="69"/>
      <c r="AE1154" s="69"/>
      <c r="AF1154" s="69"/>
      <c r="AG1154" s="69"/>
      <c r="AH1154" s="27"/>
      <c r="AI1154" s="27"/>
    </row>
    <row r="1155" spans="19:35" x14ac:dyDescent="0.25">
      <c r="S1155" s="27"/>
      <c r="T1155" s="27"/>
      <c r="U1155" s="27"/>
      <c r="V1155" s="69"/>
      <c r="W1155" s="69"/>
      <c r="X1155" s="69"/>
      <c r="Y1155" s="69"/>
      <c r="Z1155" s="69"/>
      <c r="AA1155" s="69"/>
      <c r="AB1155" s="69"/>
      <c r="AC1155" s="69"/>
      <c r="AD1155" s="69"/>
      <c r="AE1155" s="69"/>
      <c r="AF1155" s="69"/>
      <c r="AG1155" s="69"/>
      <c r="AH1155" s="64" t="s">
        <v>162</v>
      </c>
      <c r="AI1155" s="64"/>
    </row>
    <row r="1156" spans="19:35" x14ac:dyDescent="0.25"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64"/>
      <c r="AI1156" s="64"/>
    </row>
    <row r="1157" spans="19:35" x14ac:dyDescent="0.25"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</row>
    <row r="1158" spans="19:35" x14ac:dyDescent="0.25">
      <c r="S1158" s="27"/>
      <c r="T1158" s="27"/>
      <c r="U1158" s="27"/>
      <c r="V1158" s="27"/>
      <c r="W1158" s="70" t="s">
        <v>93</v>
      </c>
      <c r="X1158" s="70"/>
      <c r="Y1158" s="70"/>
      <c r="Z1158" s="70"/>
      <c r="AA1158" s="70"/>
      <c r="AB1158" s="70"/>
      <c r="AC1158" s="27"/>
      <c r="AD1158" s="27"/>
      <c r="AE1158" s="27"/>
      <c r="AF1158" s="27"/>
      <c r="AG1158" s="27"/>
      <c r="AH1158" s="27"/>
      <c r="AI1158" s="27"/>
    </row>
    <row r="1159" spans="19:35" x14ac:dyDescent="0.25">
      <c r="S1159" s="27"/>
      <c r="T1159" s="27"/>
      <c r="U1159" s="27"/>
      <c r="V1159" s="27"/>
      <c r="W1159" s="70"/>
      <c r="X1159" s="70"/>
      <c r="Y1159" s="70"/>
      <c r="Z1159" s="70"/>
      <c r="AA1159" s="70"/>
      <c r="AB1159" s="70"/>
      <c r="AC1159" s="27"/>
      <c r="AD1159" s="27"/>
      <c r="AE1159" s="64" t="s">
        <v>1061</v>
      </c>
      <c r="AF1159" s="64"/>
      <c r="AG1159" s="64"/>
      <c r="AH1159" s="27"/>
      <c r="AI1159" s="27"/>
    </row>
    <row r="1160" spans="19:35" x14ac:dyDescent="0.25"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64"/>
      <c r="AF1160" s="64"/>
      <c r="AG1160" s="64"/>
      <c r="AH1160" s="27"/>
      <c r="AI1160" s="27"/>
    </row>
    <row r="1161" spans="19:35" x14ac:dyDescent="0.25"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</row>
    <row r="1162" spans="19:35" ht="38.25" x14ac:dyDescent="0.25">
      <c r="S1162" s="27"/>
      <c r="T1162" s="27"/>
      <c r="U1162" s="27"/>
      <c r="V1162" s="27"/>
      <c r="W1162" s="71" t="s">
        <v>95</v>
      </c>
      <c r="X1162" s="71"/>
      <c r="Y1162" s="72">
        <v>45292</v>
      </c>
      <c r="Z1162" s="72"/>
      <c r="AA1162" s="28" t="s">
        <v>96</v>
      </c>
      <c r="AB1162" s="72">
        <v>45775</v>
      </c>
      <c r="AC1162" s="72"/>
      <c r="AD1162" s="27"/>
      <c r="AE1162" s="27"/>
      <c r="AF1162" s="27"/>
      <c r="AG1162" s="27"/>
      <c r="AH1162" s="27"/>
      <c r="AI1162" s="27"/>
    </row>
    <row r="1163" spans="19:35" x14ac:dyDescent="0.25"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</row>
    <row r="1164" spans="19:35" x14ac:dyDescent="0.25">
      <c r="S1164" s="27"/>
      <c r="T1164" s="27"/>
      <c r="U1164" s="27"/>
      <c r="V1164" s="27"/>
      <c r="W1164" s="64" t="s">
        <v>97</v>
      </c>
      <c r="X1164" s="64"/>
      <c r="Y1164" s="27"/>
      <c r="Z1164" s="27"/>
      <c r="AA1164" s="27"/>
      <c r="AB1164" s="27"/>
      <c r="AC1164" s="64" t="s">
        <v>98</v>
      </c>
      <c r="AD1164" s="64"/>
      <c r="AE1164" s="27"/>
      <c r="AF1164" s="64" t="s">
        <v>99</v>
      </c>
      <c r="AG1164" s="64"/>
      <c r="AH1164" s="27"/>
      <c r="AI1164" s="27"/>
    </row>
    <row r="1165" spans="19:35" x14ac:dyDescent="0.25"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</row>
    <row r="1166" spans="19:35" x14ac:dyDescent="0.25"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</row>
    <row r="1167" spans="19:35" x14ac:dyDescent="0.25">
      <c r="S1167" s="67" t="s">
        <v>798</v>
      </c>
      <c r="T1167" s="67"/>
      <c r="U1167" s="67"/>
      <c r="V1167" s="67" t="s">
        <v>799</v>
      </c>
      <c r="W1167" s="67"/>
      <c r="X1167" s="67"/>
      <c r="Y1167" s="67"/>
      <c r="Z1167" s="67"/>
      <c r="AA1167" s="27"/>
      <c r="AB1167" s="68">
        <v>51.01</v>
      </c>
      <c r="AC1167" s="68"/>
      <c r="AD1167" s="68"/>
      <c r="AE1167" s="68">
        <v>50.93</v>
      </c>
      <c r="AF1167" s="68"/>
      <c r="AG1167" s="68"/>
      <c r="AH1167" s="27"/>
      <c r="AI1167" s="27"/>
    </row>
    <row r="1168" spans="19:35" x14ac:dyDescent="0.25"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</row>
    <row r="1169" spans="1:35" x14ac:dyDescent="0.25">
      <c r="S1169" s="67" t="s">
        <v>801</v>
      </c>
      <c r="T1169" s="67"/>
      <c r="U1169" s="67"/>
      <c r="V1169" s="67" t="s">
        <v>802</v>
      </c>
      <c r="W1169" s="67"/>
      <c r="X1169" s="67"/>
      <c r="Y1169" s="67"/>
      <c r="Z1169" s="67"/>
      <c r="AA1169" s="27"/>
      <c r="AB1169" s="68">
        <v>36.840000000000003</v>
      </c>
      <c r="AC1169" s="68"/>
      <c r="AD1169" s="68"/>
      <c r="AE1169" s="68">
        <v>33.950000000000003</v>
      </c>
      <c r="AF1169" s="68"/>
      <c r="AG1169" s="68"/>
      <c r="AH1169" s="27"/>
      <c r="AI1169" s="27"/>
    </row>
    <row r="1170" spans="1:35" x14ac:dyDescent="0.25"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</row>
    <row r="1171" spans="1:35" x14ac:dyDescent="0.25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S1171" s="67" t="s">
        <v>803</v>
      </c>
      <c r="T1171" s="67"/>
      <c r="U1171" s="67"/>
      <c r="V1171" s="67" t="s">
        <v>804</v>
      </c>
      <c r="W1171" s="67"/>
      <c r="X1171" s="67"/>
      <c r="Y1171" s="67"/>
      <c r="Z1171" s="67"/>
      <c r="AA1171" s="27"/>
      <c r="AB1171" s="68">
        <v>46.89</v>
      </c>
      <c r="AC1171" s="68"/>
      <c r="AD1171" s="68"/>
      <c r="AE1171" s="68">
        <v>44.74</v>
      </c>
      <c r="AF1171" s="68"/>
      <c r="AG1171" s="68"/>
      <c r="AH1171" s="27"/>
      <c r="AI1171" s="27"/>
    </row>
    <row r="1172" spans="1:35" x14ac:dyDescent="0.25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</row>
    <row r="1173" spans="1:35" x14ac:dyDescent="0.25">
      <c r="S1173" s="67" t="s">
        <v>805</v>
      </c>
      <c r="T1173" s="67"/>
      <c r="U1173" s="67"/>
      <c r="V1173" s="67" t="s">
        <v>806</v>
      </c>
      <c r="W1173" s="67"/>
      <c r="X1173" s="67"/>
      <c r="Y1173" s="67"/>
      <c r="Z1173" s="67"/>
      <c r="AA1173" s="27"/>
      <c r="AB1173" s="68">
        <v>40.69</v>
      </c>
      <c r="AC1173" s="68"/>
      <c r="AD1173" s="68"/>
      <c r="AE1173" s="68">
        <v>39.35</v>
      </c>
      <c r="AF1173" s="68"/>
      <c r="AG1173" s="68"/>
      <c r="AH1173" s="27"/>
      <c r="AI1173" s="27"/>
    </row>
    <row r="1174" spans="1:35" x14ac:dyDescent="0.25"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</row>
    <row r="1175" spans="1:35" x14ac:dyDescent="0.25">
      <c r="S1175" s="67" t="s">
        <v>807</v>
      </c>
      <c r="T1175" s="67"/>
      <c r="U1175" s="67"/>
      <c r="V1175" s="67" t="s">
        <v>808</v>
      </c>
      <c r="W1175" s="67"/>
      <c r="X1175" s="67"/>
      <c r="Y1175" s="67"/>
      <c r="Z1175" s="67"/>
      <c r="AA1175" s="27"/>
      <c r="AB1175" s="68">
        <v>10913.85</v>
      </c>
      <c r="AC1175" s="68"/>
      <c r="AD1175" s="68"/>
      <c r="AE1175" s="68">
        <v>21915.850000000002</v>
      </c>
      <c r="AF1175" s="68"/>
      <c r="AG1175" s="68"/>
      <c r="AH1175" s="27"/>
      <c r="AI1175" s="27"/>
    </row>
    <row r="1176" spans="1:35" x14ac:dyDescent="0.25"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</row>
    <row r="1177" spans="1:35" x14ac:dyDescent="0.25">
      <c r="S1177" s="67" t="s">
        <v>809</v>
      </c>
      <c r="T1177" s="67"/>
      <c r="U1177" s="67"/>
      <c r="V1177" s="67" t="s">
        <v>810</v>
      </c>
      <c r="W1177" s="67"/>
      <c r="X1177" s="67"/>
      <c r="Y1177" s="67"/>
      <c r="Z1177" s="67"/>
      <c r="AA1177" s="27"/>
      <c r="AB1177" s="68">
        <v>10</v>
      </c>
      <c r="AC1177" s="68"/>
      <c r="AD1177" s="68"/>
      <c r="AE1177" s="68">
        <v>12</v>
      </c>
      <c r="AF1177" s="68"/>
      <c r="AG1177" s="68"/>
      <c r="AH1177" s="27"/>
      <c r="AI1177" s="27"/>
    </row>
    <row r="1178" spans="1:35" x14ac:dyDescent="0.25"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</row>
    <row r="1179" spans="1:35" x14ac:dyDescent="0.25">
      <c r="S1179" s="67" t="s">
        <v>811</v>
      </c>
      <c r="T1179" s="67"/>
      <c r="U1179" s="67"/>
      <c r="V1179" s="67" t="s">
        <v>812</v>
      </c>
      <c r="W1179" s="67"/>
      <c r="X1179" s="67"/>
      <c r="Y1179" s="67"/>
      <c r="Z1179" s="67"/>
      <c r="AA1179" s="27"/>
      <c r="AB1179" s="68">
        <v>140403.25</v>
      </c>
      <c r="AC1179" s="68"/>
      <c r="AD1179" s="68"/>
      <c r="AE1179" s="68">
        <v>158393.5</v>
      </c>
      <c r="AF1179" s="68"/>
      <c r="AG1179" s="68"/>
      <c r="AH1179" s="27"/>
      <c r="AI1179" s="27"/>
    </row>
    <row r="1180" spans="1:35" x14ac:dyDescent="0.25"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</row>
    <row r="1181" spans="1:35" x14ac:dyDescent="0.25">
      <c r="S1181" s="67" t="s">
        <v>813</v>
      </c>
      <c r="T1181" s="67"/>
      <c r="U1181" s="67"/>
      <c r="V1181" s="67" t="s">
        <v>814</v>
      </c>
      <c r="W1181" s="67"/>
      <c r="X1181" s="67"/>
      <c r="Y1181" s="67"/>
      <c r="Z1181" s="67"/>
      <c r="AA1181" s="27"/>
      <c r="AB1181" s="68">
        <v>2990458.31</v>
      </c>
      <c r="AC1181" s="68"/>
      <c r="AD1181" s="68"/>
      <c r="AE1181" s="68">
        <v>2789191.91</v>
      </c>
      <c r="AF1181" s="68"/>
      <c r="AG1181" s="68"/>
      <c r="AH1181" s="27"/>
      <c r="AI1181" s="27"/>
    </row>
    <row r="1182" spans="1:35" x14ac:dyDescent="0.25"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</row>
    <row r="1183" spans="1:35" x14ac:dyDescent="0.25">
      <c r="S1183" s="67" t="s">
        <v>815</v>
      </c>
      <c r="T1183" s="67"/>
      <c r="U1183" s="67"/>
      <c r="V1183" s="67" t="s">
        <v>816</v>
      </c>
      <c r="W1183" s="67"/>
      <c r="X1183" s="67"/>
      <c r="Y1183" s="67"/>
      <c r="Z1183" s="67"/>
      <c r="AA1183" s="27"/>
      <c r="AB1183" s="68">
        <v>8142.4000000000005</v>
      </c>
      <c r="AC1183" s="68"/>
      <c r="AD1183" s="68"/>
      <c r="AE1183" s="68">
        <v>8142.4000000000005</v>
      </c>
      <c r="AF1183" s="68"/>
      <c r="AG1183" s="68"/>
      <c r="AH1183" s="27"/>
      <c r="AI1183" s="27"/>
    </row>
    <row r="1184" spans="1:35" x14ac:dyDescent="0.25"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</row>
    <row r="1185" spans="19:35" x14ac:dyDescent="0.25">
      <c r="S1185" s="67" t="s">
        <v>817</v>
      </c>
      <c r="T1185" s="67"/>
      <c r="U1185" s="67"/>
      <c r="V1185" s="67" t="s">
        <v>818</v>
      </c>
      <c r="W1185" s="67"/>
      <c r="X1185" s="67"/>
      <c r="Y1185" s="67"/>
      <c r="Z1185" s="67"/>
      <c r="AA1185" s="27"/>
      <c r="AB1185" s="68">
        <v>29269.48</v>
      </c>
      <c r="AC1185" s="68"/>
      <c r="AD1185" s="68"/>
      <c r="AE1185" s="68">
        <v>32373.48</v>
      </c>
      <c r="AF1185" s="68"/>
      <c r="AG1185" s="68"/>
      <c r="AH1185" s="27"/>
      <c r="AI1185" s="27"/>
    </row>
    <row r="1186" spans="19:35" x14ac:dyDescent="0.25"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</row>
    <row r="1187" spans="19:35" x14ac:dyDescent="0.25">
      <c r="S1187" s="67" t="s">
        <v>819</v>
      </c>
      <c r="T1187" s="67"/>
      <c r="U1187" s="67"/>
      <c r="V1187" s="67" t="s">
        <v>820</v>
      </c>
      <c r="W1187" s="67"/>
      <c r="X1187" s="67"/>
      <c r="Y1187" s="67"/>
      <c r="Z1187" s="67"/>
      <c r="AA1187" s="27"/>
      <c r="AB1187" s="68">
        <v>2736.7200000000003</v>
      </c>
      <c r="AC1187" s="68"/>
      <c r="AD1187" s="68"/>
      <c r="AE1187" s="68">
        <v>2736.7200000000003</v>
      </c>
      <c r="AF1187" s="68"/>
      <c r="AG1187" s="68"/>
      <c r="AH1187" s="27"/>
      <c r="AI1187" s="27"/>
    </row>
    <row r="1188" spans="19:35" x14ac:dyDescent="0.25"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</row>
    <row r="1189" spans="19:35" x14ac:dyDescent="0.25">
      <c r="S1189" s="67" t="s">
        <v>821</v>
      </c>
      <c r="T1189" s="67"/>
      <c r="U1189" s="67"/>
      <c r="V1189" s="67" t="s">
        <v>822</v>
      </c>
      <c r="W1189" s="67"/>
      <c r="X1189" s="67"/>
      <c r="Y1189" s="67"/>
      <c r="Z1189" s="67"/>
      <c r="AA1189" s="27"/>
      <c r="AB1189" s="68">
        <v>38362.19</v>
      </c>
      <c r="AC1189" s="68"/>
      <c r="AD1189" s="68"/>
      <c r="AE1189" s="68">
        <v>0</v>
      </c>
      <c r="AF1189" s="68"/>
      <c r="AG1189" s="68"/>
      <c r="AH1189" s="27"/>
      <c r="AI1189" s="27"/>
    </row>
    <row r="1190" spans="19:35" x14ac:dyDescent="0.25"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</row>
    <row r="1191" spans="19:35" x14ac:dyDescent="0.25">
      <c r="S1191" s="67" t="s">
        <v>823</v>
      </c>
      <c r="T1191" s="67"/>
      <c r="U1191" s="67"/>
      <c r="V1191" s="67" t="s">
        <v>824</v>
      </c>
      <c r="W1191" s="67"/>
      <c r="X1191" s="67"/>
      <c r="Y1191" s="67"/>
      <c r="Z1191" s="67"/>
      <c r="AA1191" s="27"/>
      <c r="AB1191" s="68">
        <v>392376.7</v>
      </c>
      <c r="AC1191" s="68"/>
      <c r="AD1191" s="68"/>
      <c r="AE1191" s="68">
        <v>23167.83</v>
      </c>
      <c r="AF1191" s="68"/>
      <c r="AG1191" s="68"/>
      <c r="AH1191" s="27"/>
      <c r="AI1191" s="27"/>
    </row>
    <row r="1192" spans="19:35" x14ac:dyDescent="0.25"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</row>
    <row r="1193" spans="19:35" x14ac:dyDescent="0.25">
      <c r="S1193" s="27"/>
      <c r="T1193" s="27"/>
      <c r="U1193" s="27"/>
      <c r="V1193" s="27"/>
      <c r="W1193" s="27"/>
      <c r="X1193" s="27"/>
      <c r="Y1193" s="64" t="s">
        <v>825</v>
      </c>
      <c r="Z1193" s="64"/>
      <c r="AA1193" s="64"/>
      <c r="AB1193" s="66">
        <v>11627600.779999999</v>
      </c>
      <c r="AC1193" s="66"/>
      <c r="AD1193" s="66"/>
      <c r="AE1193" s="66">
        <v>12377157.01</v>
      </c>
      <c r="AF1193" s="66"/>
      <c r="AG1193" s="66"/>
      <c r="AH1193" s="27"/>
      <c r="AI1193" s="27"/>
    </row>
    <row r="1194" spans="19:35" x14ac:dyDescent="0.25"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</row>
    <row r="1195" spans="19:35" x14ac:dyDescent="0.25">
      <c r="S1195" s="27"/>
      <c r="T1195" s="27"/>
      <c r="U1195" s="27"/>
      <c r="V1195" s="27"/>
      <c r="W1195" s="64" t="s">
        <v>826</v>
      </c>
      <c r="X1195" s="64"/>
      <c r="Y1195" s="64"/>
      <c r="Z1195" s="64"/>
      <c r="AA1195" s="27"/>
      <c r="AB1195" s="66">
        <v>11627600.779999999</v>
      </c>
      <c r="AC1195" s="66"/>
      <c r="AD1195" s="66"/>
      <c r="AE1195" s="66">
        <v>12377157.01</v>
      </c>
      <c r="AF1195" s="66"/>
      <c r="AG1195" s="66"/>
      <c r="AH1195" s="27"/>
      <c r="AI1195" s="27"/>
    </row>
    <row r="1196" spans="19:35" x14ac:dyDescent="0.25"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</row>
    <row r="1197" spans="19:35" x14ac:dyDescent="0.25">
      <c r="S1197" s="27"/>
      <c r="T1197" s="64" t="s">
        <v>827</v>
      </c>
      <c r="U1197" s="64"/>
      <c r="V1197" s="64"/>
      <c r="W1197" s="27"/>
      <c r="X1197" s="65" t="s">
        <v>828</v>
      </c>
      <c r="Y1197" s="65"/>
      <c r="Z1197" s="65"/>
      <c r="AA1197" s="65"/>
      <c r="AB1197" s="27"/>
      <c r="AC1197" s="27"/>
      <c r="AD1197" s="64" t="s">
        <v>829</v>
      </c>
      <c r="AE1197" s="64"/>
      <c r="AF1197" s="64"/>
      <c r="AG1197" s="64"/>
      <c r="AH1197" s="27"/>
      <c r="AI1197" s="27"/>
    </row>
    <row r="1198" spans="19:35" x14ac:dyDescent="0.25">
      <c r="S1198" s="27"/>
      <c r="T1198" s="27"/>
      <c r="U1198" s="27"/>
      <c r="V1198" s="27"/>
      <c r="W1198" s="27"/>
      <c r="X1198" s="65"/>
      <c r="Y1198" s="65"/>
      <c r="Z1198" s="65"/>
      <c r="AA1198" s="65"/>
      <c r="AB1198" s="27"/>
      <c r="AC1198" s="27"/>
      <c r="AD1198" s="27"/>
      <c r="AE1198" s="27"/>
      <c r="AF1198" s="27"/>
      <c r="AG1198" s="27"/>
      <c r="AH1198" s="27"/>
      <c r="AI1198" s="27"/>
    </row>
    <row r="1199" spans="19:35" x14ac:dyDescent="0.25"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</row>
  </sheetData>
  <mergeCells count="3834">
    <mergeCell ref="A77:C77"/>
    <mergeCell ref="D77:H77"/>
    <mergeCell ref="J77:L77"/>
    <mergeCell ref="M77:O77"/>
    <mergeCell ref="A79:C79"/>
    <mergeCell ref="D79:H79"/>
    <mergeCell ref="J79:L79"/>
    <mergeCell ref="M79:O79"/>
    <mergeCell ref="E72:F72"/>
    <mergeCell ref="K72:L72"/>
    <mergeCell ref="N72:O72"/>
    <mergeCell ref="A75:C75"/>
    <mergeCell ref="D75:H75"/>
    <mergeCell ref="J75:L75"/>
    <mergeCell ref="M75:O75"/>
    <mergeCell ref="A1:L1"/>
    <mergeCell ref="E66:J67"/>
    <mergeCell ref="M67:O68"/>
    <mergeCell ref="E70:F70"/>
    <mergeCell ref="G70:H70"/>
    <mergeCell ref="J70:K70"/>
    <mergeCell ref="E2:J4"/>
    <mergeCell ref="M4:O5"/>
    <mergeCell ref="D7:E7"/>
    <mergeCell ref="F7:G7"/>
    <mergeCell ref="J7:K7"/>
    <mergeCell ref="A12:C12"/>
    <mergeCell ref="D12:J12"/>
    <mergeCell ref="L12:M12"/>
    <mergeCell ref="N12:O12"/>
    <mergeCell ref="A13:C13"/>
    <mergeCell ref="D13:J13"/>
    <mergeCell ref="A89:C89"/>
    <mergeCell ref="D89:H89"/>
    <mergeCell ref="J89:L89"/>
    <mergeCell ref="M89:O89"/>
    <mergeCell ref="A91:C91"/>
    <mergeCell ref="D91:H91"/>
    <mergeCell ref="J91:L91"/>
    <mergeCell ref="M91:O91"/>
    <mergeCell ref="A85:C85"/>
    <mergeCell ref="D85:H85"/>
    <mergeCell ref="J85:L85"/>
    <mergeCell ref="M85:O85"/>
    <mergeCell ref="A87:C87"/>
    <mergeCell ref="D87:H87"/>
    <mergeCell ref="J87:L87"/>
    <mergeCell ref="M87:O87"/>
    <mergeCell ref="A81:C81"/>
    <mergeCell ref="D81:H81"/>
    <mergeCell ref="J81:L81"/>
    <mergeCell ref="M81:O81"/>
    <mergeCell ref="A83:C83"/>
    <mergeCell ref="D83:H83"/>
    <mergeCell ref="J83:L83"/>
    <mergeCell ref="M83:O83"/>
    <mergeCell ref="A101:C101"/>
    <mergeCell ref="D101:H101"/>
    <mergeCell ref="J101:L101"/>
    <mergeCell ref="M101:O101"/>
    <mergeCell ref="A103:C103"/>
    <mergeCell ref="D103:H103"/>
    <mergeCell ref="J103:L103"/>
    <mergeCell ref="M103:O103"/>
    <mergeCell ref="A97:C97"/>
    <mergeCell ref="D97:H97"/>
    <mergeCell ref="J97:L97"/>
    <mergeCell ref="M97:O97"/>
    <mergeCell ref="A99:C99"/>
    <mergeCell ref="D99:H99"/>
    <mergeCell ref="J99:L99"/>
    <mergeCell ref="M99:O99"/>
    <mergeCell ref="A93:C93"/>
    <mergeCell ref="D93:H93"/>
    <mergeCell ref="J93:L93"/>
    <mergeCell ref="M93:O93"/>
    <mergeCell ref="A95:C95"/>
    <mergeCell ref="D95:H95"/>
    <mergeCell ref="J95:L95"/>
    <mergeCell ref="M95:O95"/>
    <mergeCell ref="A113:C113"/>
    <mergeCell ref="D113:H113"/>
    <mergeCell ref="J113:L113"/>
    <mergeCell ref="M113:O113"/>
    <mergeCell ref="A115:C115"/>
    <mergeCell ref="D115:H115"/>
    <mergeCell ref="J115:L115"/>
    <mergeCell ref="M115:O115"/>
    <mergeCell ref="A109:C109"/>
    <mergeCell ref="D109:H109"/>
    <mergeCell ref="J109:L109"/>
    <mergeCell ref="M109:O109"/>
    <mergeCell ref="A111:C111"/>
    <mergeCell ref="D111:H111"/>
    <mergeCell ref="J111:L111"/>
    <mergeCell ref="M111:O111"/>
    <mergeCell ref="A105:C105"/>
    <mergeCell ref="D105:H105"/>
    <mergeCell ref="J105:L105"/>
    <mergeCell ref="M105:O105"/>
    <mergeCell ref="A107:C107"/>
    <mergeCell ref="D107:H107"/>
    <mergeCell ref="J107:L107"/>
    <mergeCell ref="M107:O107"/>
    <mergeCell ref="A125:C125"/>
    <mergeCell ref="D125:H125"/>
    <mergeCell ref="J125:L125"/>
    <mergeCell ref="M125:O125"/>
    <mergeCell ref="A127:C127"/>
    <mergeCell ref="D127:H127"/>
    <mergeCell ref="J127:L127"/>
    <mergeCell ref="M127:O127"/>
    <mergeCell ref="A121:C121"/>
    <mergeCell ref="D121:H121"/>
    <mergeCell ref="J121:L121"/>
    <mergeCell ref="M121:O121"/>
    <mergeCell ref="A123:C123"/>
    <mergeCell ref="D123:H123"/>
    <mergeCell ref="J123:L123"/>
    <mergeCell ref="M123:O123"/>
    <mergeCell ref="A117:C117"/>
    <mergeCell ref="D117:H117"/>
    <mergeCell ref="J117:L117"/>
    <mergeCell ref="M117:O117"/>
    <mergeCell ref="A119:C119"/>
    <mergeCell ref="D119:H119"/>
    <mergeCell ref="J119:L119"/>
    <mergeCell ref="M119:O119"/>
    <mergeCell ref="D140:O141"/>
    <mergeCell ref="P141:Q142"/>
    <mergeCell ref="E144:J145"/>
    <mergeCell ref="M145:O146"/>
    <mergeCell ref="E148:F148"/>
    <mergeCell ref="G148:H148"/>
    <mergeCell ref="J148:K148"/>
    <mergeCell ref="E134:F134"/>
    <mergeCell ref="I134:J134"/>
    <mergeCell ref="L134:N134"/>
    <mergeCell ref="O134:P134"/>
    <mergeCell ref="O136:P136"/>
    <mergeCell ref="A129:C129"/>
    <mergeCell ref="D129:H129"/>
    <mergeCell ref="J129:L129"/>
    <mergeCell ref="M129:O129"/>
    <mergeCell ref="A131:C131"/>
    <mergeCell ref="D131:H131"/>
    <mergeCell ref="J131:L131"/>
    <mergeCell ref="M131:O131"/>
    <mergeCell ref="A159:C159"/>
    <mergeCell ref="D159:H159"/>
    <mergeCell ref="J159:L159"/>
    <mergeCell ref="M159:O159"/>
    <mergeCell ref="A161:C161"/>
    <mergeCell ref="D161:H161"/>
    <mergeCell ref="J161:L161"/>
    <mergeCell ref="M161:O161"/>
    <mergeCell ref="A155:C155"/>
    <mergeCell ref="D155:H155"/>
    <mergeCell ref="J155:L155"/>
    <mergeCell ref="M155:O155"/>
    <mergeCell ref="A157:C157"/>
    <mergeCell ref="D157:H157"/>
    <mergeCell ref="J157:L157"/>
    <mergeCell ref="M157:O157"/>
    <mergeCell ref="E150:F150"/>
    <mergeCell ref="K150:L150"/>
    <mergeCell ref="N150:O150"/>
    <mergeCell ref="A153:C153"/>
    <mergeCell ref="D153:H153"/>
    <mergeCell ref="J153:L153"/>
    <mergeCell ref="M153:O153"/>
    <mergeCell ref="A171:C171"/>
    <mergeCell ref="D171:H171"/>
    <mergeCell ref="J171:L171"/>
    <mergeCell ref="M171:O171"/>
    <mergeCell ref="A173:C173"/>
    <mergeCell ref="D173:H173"/>
    <mergeCell ref="J173:L173"/>
    <mergeCell ref="M173:O173"/>
    <mergeCell ref="A167:C167"/>
    <mergeCell ref="D167:H167"/>
    <mergeCell ref="J167:L167"/>
    <mergeCell ref="M167:O167"/>
    <mergeCell ref="A169:C169"/>
    <mergeCell ref="D169:H169"/>
    <mergeCell ref="J169:L169"/>
    <mergeCell ref="M169:O169"/>
    <mergeCell ref="A163:C163"/>
    <mergeCell ref="D163:H163"/>
    <mergeCell ref="J163:L163"/>
    <mergeCell ref="M163:O163"/>
    <mergeCell ref="A165:C165"/>
    <mergeCell ref="D165:H165"/>
    <mergeCell ref="J165:L165"/>
    <mergeCell ref="M165:O165"/>
    <mergeCell ref="A183:C183"/>
    <mergeCell ref="D183:H183"/>
    <mergeCell ref="J183:L183"/>
    <mergeCell ref="M183:O183"/>
    <mergeCell ref="A185:C185"/>
    <mergeCell ref="D185:H185"/>
    <mergeCell ref="J185:L185"/>
    <mergeCell ref="M185:O185"/>
    <mergeCell ref="A179:C179"/>
    <mergeCell ref="D179:H179"/>
    <mergeCell ref="J179:L179"/>
    <mergeCell ref="M179:O179"/>
    <mergeCell ref="A181:C181"/>
    <mergeCell ref="D181:H181"/>
    <mergeCell ref="J181:L181"/>
    <mergeCell ref="M181:O181"/>
    <mergeCell ref="A175:C175"/>
    <mergeCell ref="D175:H175"/>
    <mergeCell ref="J175:L175"/>
    <mergeCell ref="M175:O175"/>
    <mergeCell ref="A177:C177"/>
    <mergeCell ref="D177:H177"/>
    <mergeCell ref="J177:L177"/>
    <mergeCell ref="M177:O177"/>
    <mergeCell ref="A195:C195"/>
    <mergeCell ref="D195:H195"/>
    <mergeCell ref="J195:L195"/>
    <mergeCell ref="M195:O195"/>
    <mergeCell ref="A197:C197"/>
    <mergeCell ref="D197:H197"/>
    <mergeCell ref="J197:L197"/>
    <mergeCell ref="M197:O197"/>
    <mergeCell ref="A191:C191"/>
    <mergeCell ref="D191:H191"/>
    <mergeCell ref="J191:L191"/>
    <mergeCell ref="M191:O191"/>
    <mergeCell ref="A193:C193"/>
    <mergeCell ref="D193:H193"/>
    <mergeCell ref="J193:L193"/>
    <mergeCell ref="M193:O193"/>
    <mergeCell ref="A187:C187"/>
    <mergeCell ref="D187:H187"/>
    <mergeCell ref="J187:L187"/>
    <mergeCell ref="M187:O187"/>
    <mergeCell ref="A189:C189"/>
    <mergeCell ref="D189:H189"/>
    <mergeCell ref="J189:L189"/>
    <mergeCell ref="M189:O189"/>
    <mergeCell ref="A207:C207"/>
    <mergeCell ref="D207:H207"/>
    <mergeCell ref="J207:L207"/>
    <mergeCell ref="M207:O207"/>
    <mergeCell ref="A209:C209"/>
    <mergeCell ref="D209:H209"/>
    <mergeCell ref="J209:L209"/>
    <mergeCell ref="M209:O209"/>
    <mergeCell ref="A203:C203"/>
    <mergeCell ref="D203:H203"/>
    <mergeCell ref="J203:L203"/>
    <mergeCell ref="M203:O203"/>
    <mergeCell ref="A205:C205"/>
    <mergeCell ref="D205:H205"/>
    <mergeCell ref="J205:L205"/>
    <mergeCell ref="M205:O205"/>
    <mergeCell ref="A199:C199"/>
    <mergeCell ref="D199:H199"/>
    <mergeCell ref="J199:L199"/>
    <mergeCell ref="M199:O199"/>
    <mergeCell ref="A201:C201"/>
    <mergeCell ref="D201:H201"/>
    <mergeCell ref="J201:L201"/>
    <mergeCell ref="M201:O201"/>
    <mergeCell ref="E228:F228"/>
    <mergeCell ref="K228:L228"/>
    <mergeCell ref="N228:O228"/>
    <mergeCell ref="A231:C231"/>
    <mergeCell ref="D231:H231"/>
    <mergeCell ref="J231:L231"/>
    <mergeCell ref="M231:O231"/>
    <mergeCell ref="D218:O219"/>
    <mergeCell ref="P219:Q220"/>
    <mergeCell ref="E222:J223"/>
    <mergeCell ref="M223:O224"/>
    <mergeCell ref="E226:F226"/>
    <mergeCell ref="G226:H226"/>
    <mergeCell ref="J226:K226"/>
    <mergeCell ref="E212:F212"/>
    <mergeCell ref="I212:J212"/>
    <mergeCell ref="L212:N212"/>
    <mergeCell ref="O212:P212"/>
    <mergeCell ref="O214:P214"/>
    <mergeCell ref="A241:C241"/>
    <mergeCell ref="D241:H241"/>
    <mergeCell ref="J241:L241"/>
    <mergeCell ref="M241:O241"/>
    <mergeCell ref="A243:C243"/>
    <mergeCell ref="D243:H243"/>
    <mergeCell ref="J243:L243"/>
    <mergeCell ref="M243:O243"/>
    <mergeCell ref="A237:C237"/>
    <mergeCell ref="D237:H237"/>
    <mergeCell ref="J237:L237"/>
    <mergeCell ref="M237:O237"/>
    <mergeCell ref="A239:C239"/>
    <mergeCell ref="D239:H239"/>
    <mergeCell ref="J239:L239"/>
    <mergeCell ref="M239:O239"/>
    <mergeCell ref="A233:C233"/>
    <mergeCell ref="D233:H233"/>
    <mergeCell ref="J233:L233"/>
    <mergeCell ref="M233:O233"/>
    <mergeCell ref="A235:C235"/>
    <mergeCell ref="D235:H235"/>
    <mergeCell ref="J235:L235"/>
    <mergeCell ref="M235:O235"/>
    <mergeCell ref="A253:C253"/>
    <mergeCell ref="D253:H253"/>
    <mergeCell ref="J253:L253"/>
    <mergeCell ref="M253:O253"/>
    <mergeCell ref="A255:C255"/>
    <mergeCell ref="D255:H255"/>
    <mergeCell ref="J255:L255"/>
    <mergeCell ref="M255:O255"/>
    <mergeCell ref="A249:C249"/>
    <mergeCell ref="D249:H249"/>
    <mergeCell ref="J249:L249"/>
    <mergeCell ref="M249:O249"/>
    <mergeCell ref="A251:C251"/>
    <mergeCell ref="D251:H251"/>
    <mergeCell ref="J251:L251"/>
    <mergeCell ref="M251:O251"/>
    <mergeCell ref="A245:C245"/>
    <mergeCell ref="D245:H245"/>
    <mergeCell ref="J245:L245"/>
    <mergeCell ref="M245:O245"/>
    <mergeCell ref="A247:C247"/>
    <mergeCell ref="D247:H247"/>
    <mergeCell ref="J247:L247"/>
    <mergeCell ref="M247:O247"/>
    <mergeCell ref="A265:C265"/>
    <mergeCell ref="D265:H265"/>
    <mergeCell ref="J265:L265"/>
    <mergeCell ref="M265:O265"/>
    <mergeCell ref="A267:C267"/>
    <mergeCell ref="D267:H267"/>
    <mergeCell ref="J267:L267"/>
    <mergeCell ref="M267:O267"/>
    <mergeCell ref="A261:C261"/>
    <mergeCell ref="D261:H261"/>
    <mergeCell ref="J261:L261"/>
    <mergeCell ref="M261:O261"/>
    <mergeCell ref="A263:C263"/>
    <mergeCell ref="D263:H263"/>
    <mergeCell ref="J263:L263"/>
    <mergeCell ref="M263:O263"/>
    <mergeCell ref="A257:C257"/>
    <mergeCell ref="D257:H257"/>
    <mergeCell ref="J257:L257"/>
    <mergeCell ref="M257:O257"/>
    <mergeCell ref="A259:C259"/>
    <mergeCell ref="D259:H259"/>
    <mergeCell ref="J259:L259"/>
    <mergeCell ref="M259:O259"/>
    <mergeCell ref="A277:C277"/>
    <mergeCell ref="D277:H277"/>
    <mergeCell ref="J277:L277"/>
    <mergeCell ref="M277:O277"/>
    <mergeCell ref="A279:C279"/>
    <mergeCell ref="D279:H279"/>
    <mergeCell ref="J279:L279"/>
    <mergeCell ref="M279:O279"/>
    <mergeCell ref="A273:C273"/>
    <mergeCell ref="D273:H273"/>
    <mergeCell ref="J273:L273"/>
    <mergeCell ref="M273:O273"/>
    <mergeCell ref="A275:C275"/>
    <mergeCell ref="D275:H275"/>
    <mergeCell ref="J275:L275"/>
    <mergeCell ref="M275:O275"/>
    <mergeCell ref="A269:C269"/>
    <mergeCell ref="D269:H269"/>
    <mergeCell ref="J269:L269"/>
    <mergeCell ref="M269:O269"/>
    <mergeCell ref="A271:C271"/>
    <mergeCell ref="D271:H271"/>
    <mergeCell ref="J271:L271"/>
    <mergeCell ref="M271:O271"/>
    <mergeCell ref="E290:F290"/>
    <mergeCell ref="I290:J290"/>
    <mergeCell ref="L290:N290"/>
    <mergeCell ref="O290:P290"/>
    <mergeCell ref="O292:P292"/>
    <mergeCell ref="A285:C285"/>
    <mergeCell ref="D285:H285"/>
    <mergeCell ref="J285:L285"/>
    <mergeCell ref="M285:O285"/>
    <mergeCell ref="A287:C287"/>
    <mergeCell ref="D287:H287"/>
    <mergeCell ref="J287:L287"/>
    <mergeCell ref="M287:O287"/>
    <mergeCell ref="A281:C281"/>
    <mergeCell ref="D281:H281"/>
    <mergeCell ref="J281:L281"/>
    <mergeCell ref="M281:O281"/>
    <mergeCell ref="A283:C283"/>
    <mergeCell ref="D283:H283"/>
    <mergeCell ref="J283:L283"/>
    <mergeCell ref="M283:O283"/>
    <mergeCell ref="A311:C311"/>
    <mergeCell ref="D311:H311"/>
    <mergeCell ref="J311:L311"/>
    <mergeCell ref="M311:O311"/>
    <mergeCell ref="A313:C313"/>
    <mergeCell ref="D313:H313"/>
    <mergeCell ref="J313:L313"/>
    <mergeCell ref="M313:O313"/>
    <mergeCell ref="E306:F306"/>
    <mergeCell ref="K306:L306"/>
    <mergeCell ref="N306:O306"/>
    <mergeCell ref="A309:C309"/>
    <mergeCell ref="D309:H309"/>
    <mergeCell ref="J309:L309"/>
    <mergeCell ref="M309:O309"/>
    <mergeCell ref="D296:O297"/>
    <mergeCell ref="P297:Q298"/>
    <mergeCell ref="E300:J301"/>
    <mergeCell ref="M301:O302"/>
    <mergeCell ref="E304:F304"/>
    <mergeCell ref="G304:H304"/>
    <mergeCell ref="J304:K304"/>
    <mergeCell ref="A323:C323"/>
    <mergeCell ref="D323:H323"/>
    <mergeCell ref="J323:L323"/>
    <mergeCell ref="M323:O323"/>
    <mergeCell ref="A325:C325"/>
    <mergeCell ref="D325:H325"/>
    <mergeCell ref="J325:L325"/>
    <mergeCell ref="M325:O325"/>
    <mergeCell ref="A319:C319"/>
    <mergeCell ref="D319:H319"/>
    <mergeCell ref="J319:L319"/>
    <mergeCell ref="M319:O319"/>
    <mergeCell ref="A321:C321"/>
    <mergeCell ref="D321:H321"/>
    <mergeCell ref="J321:L321"/>
    <mergeCell ref="M321:O321"/>
    <mergeCell ref="A315:C315"/>
    <mergeCell ref="D315:H315"/>
    <mergeCell ref="J315:L315"/>
    <mergeCell ref="M315:O315"/>
    <mergeCell ref="A317:C317"/>
    <mergeCell ref="D317:H317"/>
    <mergeCell ref="J317:L317"/>
    <mergeCell ref="M317:O317"/>
    <mergeCell ref="A335:C335"/>
    <mergeCell ref="D335:H335"/>
    <mergeCell ref="J335:L335"/>
    <mergeCell ref="M335:O335"/>
    <mergeCell ref="A337:C337"/>
    <mergeCell ref="D337:H337"/>
    <mergeCell ref="J337:L337"/>
    <mergeCell ref="M337:O337"/>
    <mergeCell ref="A331:C331"/>
    <mergeCell ref="D331:H331"/>
    <mergeCell ref="J331:L331"/>
    <mergeCell ref="M331:O331"/>
    <mergeCell ref="A333:C333"/>
    <mergeCell ref="D333:H333"/>
    <mergeCell ref="J333:L333"/>
    <mergeCell ref="M333:O333"/>
    <mergeCell ref="A327:C327"/>
    <mergeCell ref="D327:H327"/>
    <mergeCell ref="J327:L327"/>
    <mergeCell ref="M327:O327"/>
    <mergeCell ref="A329:C329"/>
    <mergeCell ref="D329:H329"/>
    <mergeCell ref="J329:L329"/>
    <mergeCell ref="M329:O329"/>
    <mergeCell ref="A347:C347"/>
    <mergeCell ref="D347:H347"/>
    <mergeCell ref="J347:L347"/>
    <mergeCell ref="M347:O347"/>
    <mergeCell ref="A349:C349"/>
    <mergeCell ref="D349:H349"/>
    <mergeCell ref="J349:L349"/>
    <mergeCell ref="M349:O349"/>
    <mergeCell ref="A343:C343"/>
    <mergeCell ref="D343:H343"/>
    <mergeCell ref="J343:L343"/>
    <mergeCell ref="M343:O343"/>
    <mergeCell ref="A345:C345"/>
    <mergeCell ref="D345:H345"/>
    <mergeCell ref="J345:L345"/>
    <mergeCell ref="M345:O345"/>
    <mergeCell ref="A339:C339"/>
    <mergeCell ref="D339:H339"/>
    <mergeCell ref="J339:L339"/>
    <mergeCell ref="M339:O339"/>
    <mergeCell ref="A341:C341"/>
    <mergeCell ref="D341:H341"/>
    <mergeCell ref="J341:L341"/>
    <mergeCell ref="M341:O341"/>
    <mergeCell ref="A359:C359"/>
    <mergeCell ref="D359:H359"/>
    <mergeCell ref="J359:L359"/>
    <mergeCell ref="M359:O359"/>
    <mergeCell ref="A361:C361"/>
    <mergeCell ref="D361:H361"/>
    <mergeCell ref="J361:L361"/>
    <mergeCell ref="M361:O361"/>
    <mergeCell ref="A355:C355"/>
    <mergeCell ref="D355:H355"/>
    <mergeCell ref="J355:L355"/>
    <mergeCell ref="M355:O355"/>
    <mergeCell ref="A357:C357"/>
    <mergeCell ref="D357:H357"/>
    <mergeCell ref="J357:L357"/>
    <mergeCell ref="M357:O357"/>
    <mergeCell ref="A351:C351"/>
    <mergeCell ref="D351:H351"/>
    <mergeCell ref="J351:L351"/>
    <mergeCell ref="M351:O351"/>
    <mergeCell ref="A353:C353"/>
    <mergeCell ref="D353:H353"/>
    <mergeCell ref="J353:L353"/>
    <mergeCell ref="M353:O353"/>
    <mergeCell ref="D374:O375"/>
    <mergeCell ref="P375:Q376"/>
    <mergeCell ref="E378:J379"/>
    <mergeCell ref="M379:O380"/>
    <mergeCell ref="E382:F382"/>
    <mergeCell ref="G382:H382"/>
    <mergeCell ref="J382:K382"/>
    <mergeCell ref="E368:F368"/>
    <mergeCell ref="I368:J368"/>
    <mergeCell ref="L368:N368"/>
    <mergeCell ref="O368:P368"/>
    <mergeCell ref="O370:P370"/>
    <mergeCell ref="A363:C363"/>
    <mergeCell ref="D363:H363"/>
    <mergeCell ref="J363:L363"/>
    <mergeCell ref="M363:O363"/>
    <mergeCell ref="A365:C365"/>
    <mergeCell ref="D365:H365"/>
    <mergeCell ref="J365:L365"/>
    <mergeCell ref="M365:O365"/>
    <mergeCell ref="A393:C393"/>
    <mergeCell ref="D393:H393"/>
    <mergeCell ref="J393:L393"/>
    <mergeCell ref="M393:O393"/>
    <mergeCell ref="A395:C395"/>
    <mergeCell ref="D395:H395"/>
    <mergeCell ref="J395:L395"/>
    <mergeCell ref="M395:O395"/>
    <mergeCell ref="A389:C389"/>
    <mergeCell ref="D389:H389"/>
    <mergeCell ref="J389:L389"/>
    <mergeCell ref="M389:O389"/>
    <mergeCell ref="A391:C391"/>
    <mergeCell ref="D391:H391"/>
    <mergeCell ref="J391:L391"/>
    <mergeCell ref="M391:O391"/>
    <mergeCell ref="E384:F384"/>
    <mergeCell ref="K384:L384"/>
    <mergeCell ref="N384:O384"/>
    <mergeCell ref="A387:C387"/>
    <mergeCell ref="D387:H387"/>
    <mergeCell ref="J387:L387"/>
    <mergeCell ref="M387:O387"/>
    <mergeCell ref="A405:C405"/>
    <mergeCell ref="D405:H405"/>
    <mergeCell ref="J405:L405"/>
    <mergeCell ref="M405:O405"/>
    <mergeCell ref="A407:C407"/>
    <mergeCell ref="D407:H407"/>
    <mergeCell ref="J407:L407"/>
    <mergeCell ref="M407:O407"/>
    <mergeCell ref="A401:C401"/>
    <mergeCell ref="D401:H401"/>
    <mergeCell ref="J401:L401"/>
    <mergeCell ref="M401:O401"/>
    <mergeCell ref="A403:C403"/>
    <mergeCell ref="D403:H403"/>
    <mergeCell ref="J403:L403"/>
    <mergeCell ref="M403:O403"/>
    <mergeCell ref="A397:C397"/>
    <mergeCell ref="D397:H397"/>
    <mergeCell ref="J397:L397"/>
    <mergeCell ref="M397:O397"/>
    <mergeCell ref="A399:C399"/>
    <mergeCell ref="D399:H399"/>
    <mergeCell ref="J399:L399"/>
    <mergeCell ref="M399:O399"/>
    <mergeCell ref="A417:C417"/>
    <mergeCell ref="D417:H417"/>
    <mergeCell ref="J417:L417"/>
    <mergeCell ref="M417:O417"/>
    <mergeCell ref="A419:C419"/>
    <mergeCell ref="D419:H419"/>
    <mergeCell ref="J419:L419"/>
    <mergeCell ref="M419:O419"/>
    <mergeCell ref="A413:C413"/>
    <mergeCell ref="D413:H413"/>
    <mergeCell ref="J413:L413"/>
    <mergeCell ref="M413:O413"/>
    <mergeCell ref="A415:C415"/>
    <mergeCell ref="D415:H415"/>
    <mergeCell ref="J415:L415"/>
    <mergeCell ref="M415:O415"/>
    <mergeCell ref="A409:C409"/>
    <mergeCell ref="D409:H409"/>
    <mergeCell ref="J409:L409"/>
    <mergeCell ref="M409:O409"/>
    <mergeCell ref="A411:C411"/>
    <mergeCell ref="D411:H411"/>
    <mergeCell ref="J411:L411"/>
    <mergeCell ref="M411:O411"/>
    <mergeCell ref="A429:C429"/>
    <mergeCell ref="D429:H429"/>
    <mergeCell ref="J429:L429"/>
    <mergeCell ref="M429:O429"/>
    <mergeCell ref="A431:C431"/>
    <mergeCell ref="D431:H431"/>
    <mergeCell ref="J431:L431"/>
    <mergeCell ref="M431:O431"/>
    <mergeCell ref="A425:C425"/>
    <mergeCell ref="D425:H425"/>
    <mergeCell ref="J425:L425"/>
    <mergeCell ref="M425:O425"/>
    <mergeCell ref="A427:C427"/>
    <mergeCell ref="D427:H427"/>
    <mergeCell ref="J427:L427"/>
    <mergeCell ref="M427:O427"/>
    <mergeCell ref="A421:C421"/>
    <mergeCell ref="D421:H421"/>
    <mergeCell ref="J421:L421"/>
    <mergeCell ref="M421:O421"/>
    <mergeCell ref="A423:C423"/>
    <mergeCell ref="D423:H423"/>
    <mergeCell ref="J423:L423"/>
    <mergeCell ref="M423:O423"/>
    <mergeCell ref="A441:C441"/>
    <mergeCell ref="D441:H441"/>
    <mergeCell ref="J441:L441"/>
    <mergeCell ref="M441:O441"/>
    <mergeCell ref="A443:C443"/>
    <mergeCell ref="D443:H443"/>
    <mergeCell ref="J443:L443"/>
    <mergeCell ref="M443:O443"/>
    <mergeCell ref="A437:C437"/>
    <mergeCell ref="D437:H437"/>
    <mergeCell ref="J437:L437"/>
    <mergeCell ref="M437:O437"/>
    <mergeCell ref="A439:C439"/>
    <mergeCell ref="D439:H439"/>
    <mergeCell ref="J439:L439"/>
    <mergeCell ref="M439:O439"/>
    <mergeCell ref="A433:C433"/>
    <mergeCell ref="D433:H433"/>
    <mergeCell ref="J433:L433"/>
    <mergeCell ref="M433:O433"/>
    <mergeCell ref="A435:C435"/>
    <mergeCell ref="D435:H435"/>
    <mergeCell ref="J435:L435"/>
    <mergeCell ref="M435:O435"/>
    <mergeCell ref="E462:F462"/>
    <mergeCell ref="K462:L462"/>
    <mergeCell ref="N462:O462"/>
    <mergeCell ref="A465:C465"/>
    <mergeCell ref="D465:H465"/>
    <mergeCell ref="J465:L465"/>
    <mergeCell ref="M465:O465"/>
    <mergeCell ref="D452:O453"/>
    <mergeCell ref="P453:Q454"/>
    <mergeCell ref="E456:J457"/>
    <mergeCell ref="M457:O458"/>
    <mergeCell ref="E460:F460"/>
    <mergeCell ref="G460:H460"/>
    <mergeCell ref="J460:K460"/>
    <mergeCell ref="E446:F446"/>
    <mergeCell ref="I446:J446"/>
    <mergeCell ref="L446:N446"/>
    <mergeCell ref="O446:P446"/>
    <mergeCell ref="O448:P448"/>
    <mergeCell ref="A475:C475"/>
    <mergeCell ref="D475:H475"/>
    <mergeCell ref="J475:L475"/>
    <mergeCell ref="M475:O475"/>
    <mergeCell ref="A477:C477"/>
    <mergeCell ref="D477:H477"/>
    <mergeCell ref="J477:L477"/>
    <mergeCell ref="M477:O477"/>
    <mergeCell ref="A471:C471"/>
    <mergeCell ref="D471:H471"/>
    <mergeCell ref="J471:L471"/>
    <mergeCell ref="M471:O471"/>
    <mergeCell ref="A473:C473"/>
    <mergeCell ref="D473:H473"/>
    <mergeCell ref="J473:L473"/>
    <mergeCell ref="M473:O473"/>
    <mergeCell ref="A467:C467"/>
    <mergeCell ref="D467:H467"/>
    <mergeCell ref="J467:L467"/>
    <mergeCell ref="M467:O467"/>
    <mergeCell ref="A469:C469"/>
    <mergeCell ref="D469:H469"/>
    <mergeCell ref="J469:L469"/>
    <mergeCell ref="M469:O469"/>
    <mergeCell ref="A487:C487"/>
    <mergeCell ref="D487:H487"/>
    <mergeCell ref="J487:L487"/>
    <mergeCell ref="M487:O487"/>
    <mergeCell ref="A489:C489"/>
    <mergeCell ref="D489:H489"/>
    <mergeCell ref="J489:L489"/>
    <mergeCell ref="M489:O489"/>
    <mergeCell ref="A483:C483"/>
    <mergeCell ref="D483:H483"/>
    <mergeCell ref="J483:L483"/>
    <mergeCell ref="M483:O483"/>
    <mergeCell ref="A485:C485"/>
    <mergeCell ref="D485:H485"/>
    <mergeCell ref="J485:L485"/>
    <mergeCell ref="M485:O485"/>
    <mergeCell ref="A479:C479"/>
    <mergeCell ref="D479:H479"/>
    <mergeCell ref="J479:L479"/>
    <mergeCell ref="M479:O479"/>
    <mergeCell ref="A481:C481"/>
    <mergeCell ref="D481:H481"/>
    <mergeCell ref="J481:L481"/>
    <mergeCell ref="M481:O481"/>
    <mergeCell ref="A499:C499"/>
    <mergeCell ref="D499:H499"/>
    <mergeCell ref="J499:L499"/>
    <mergeCell ref="M499:O499"/>
    <mergeCell ref="A501:C501"/>
    <mergeCell ref="D501:H501"/>
    <mergeCell ref="J501:L501"/>
    <mergeCell ref="M501:O501"/>
    <mergeCell ref="A495:C495"/>
    <mergeCell ref="D495:H495"/>
    <mergeCell ref="J495:L495"/>
    <mergeCell ref="M495:O495"/>
    <mergeCell ref="A497:C497"/>
    <mergeCell ref="D497:H497"/>
    <mergeCell ref="J497:L497"/>
    <mergeCell ref="M497:O497"/>
    <mergeCell ref="A491:C491"/>
    <mergeCell ref="D491:H491"/>
    <mergeCell ref="J491:L491"/>
    <mergeCell ref="M491:O491"/>
    <mergeCell ref="A493:C493"/>
    <mergeCell ref="D493:H493"/>
    <mergeCell ref="J493:L493"/>
    <mergeCell ref="M493:O493"/>
    <mergeCell ref="A511:C511"/>
    <mergeCell ref="D511:H511"/>
    <mergeCell ref="J511:L511"/>
    <mergeCell ref="M511:O511"/>
    <mergeCell ref="A513:C513"/>
    <mergeCell ref="D513:H513"/>
    <mergeCell ref="J513:L513"/>
    <mergeCell ref="M513:O513"/>
    <mergeCell ref="A507:C507"/>
    <mergeCell ref="D507:H507"/>
    <mergeCell ref="J507:L507"/>
    <mergeCell ref="M507:O507"/>
    <mergeCell ref="A509:C509"/>
    <mergeCell ref="D509:H509"/>
    <mergeCell ref="J509:L509"/>
    <mergeCell ref="M509:O509"/>
    <mergeCell ref="A503:C503"/>
    <mergeCell ref="D503:H503"/>
    <mergeCell ref="J503:L503"/>
    <mergeCell ref="M503:O503"/>
    <mergeCell ref="A505:C505"/>
    <mergeCell ref="D505:H505"/>
    <mergeCell ref="J505:L505"/>
    <mergeCell ref="M505:O505"/>
    <mergeCell ref="E524:F524"/>
    <mergeCell ref="I524:J524"/>
    <mergeCell ref="L524:N524"/>
    <mergeCell ref="O524:P524"/>
    <mergeCell ref="O526:P526"/>
    <mergeCell ref="A519:C519"/>
    <mergeCell ref="D519:H519"/>
    <mergeCell ref="J519:L519"/>
    <mergeCell ref="M519:O519"/>
    <mergeCell ref="A521:C521"/>
    <mergeCell ref="D521:H521"/>
    <mergeCell ref="J521:L521"/>
    <mergeCell ref="M521:O521"/>
    <mergeCell ref="A515:C515"/>
    <mergeCell ref="D515:H515"/>
    <mergeCell ref="J515:L515"/>
    <mergeCell ref="M515:O515"/>
    <mergeCell ref="A517:C517"/>
    <mergeCell ref="D517:H517"/>
    <mergeCell ref="J517:L517"/>
    <mergeCell ref="M517:O517"/>
    <mergeCell ref="A545:C545"/>
    <mergeCell ref="D545:H545"/>
    <mergeCell ref="J545:L545"/>
    <mergeCell ref="M545:O545"/>
    <mergeCell ref="A547:C547"/>
    <mergeCell ref="D547:H547"/>
    <mergeCell ref="J547:L547"/>
    <mergeCell ref="M547:O547"/>
    <mergeCell ref="E540:F540"/>
    <mergeCell ref="K540:L540"/>
    <mergeCell ref="N540:O540"/>
    <mergeCell ref="A543:C543"/>
    <mergeCell ref="D543:H543"/>
    <mergeCell ref="J543:L543"/>
    <mergeCell ref="M543:O543"/>
    <mergeCell ref="D530:O531"/>
    <mergeCell ref="P531:Q532"/>
    <mergeCell ref="E534:J535"/>
    <mergeCell ref="M535:O536"/>
    <mergeCell ref="E538:F538"/>
    <mergeCell ref="G538:H538"/>
    <mergeCell ref="J538:K538"/>
    <mergeCell ref="A557:C557"/>
    <mergeCell ref="D557:H557"/>
    <mergeCell ref="J557:L557"/>
    <mergeCell ref="M557:O557"/>
    <mergeCell ref="A559:C559"/>
    <mergeCell ref="D559:H559"/>
    <mergeCell ref="J559:L559"/>
    <mergeCell ref="M559:O559"/>
    <mergeCell ref="A553:C553"/>
    <mergeCell ref="D553:H553"/>
    <mergeCell ref="J553:L553"/>
    <mergeCell ref="M553:O553"/>
    <mergeCell ref="A555:C555"/>
    <mergeCell ref="D555:H555"/>
    <mergeCell ref="J555:L555"/>
    <mergeCell ref="M555:O555"/>
    <mergeCell ref="A549:C549"/>
    <mergeCell ref="D549:H549"/>
    <mergeCell ref="J549:L549"/>
    <mergeCell ref="M549:O549"/>
    <mergeCell ref="A551:C551"/>
    <mergeCell ref="D551:H551"/>
    <mergeCell ref="J551:L551"/>
    <mergeCell ref="M551:O551"/>
    <mergeCell ref="A569:C569"/>
    <mergeCell ref="D569:H569"/>
    <mergeCell ref="J569:L569"/>
    <mergeCell ref="M569:O569"/>
    <mergeCell ref="A571:C571"/>
    <mergeCell ref="D571:H571"/>
    <mergeCell ref="J571:L571"/>
    <mergeCell ref="M571:O571"/>
    <mergeCell ref="A565:C565"/>
    <mergeCell ref="D565:H565"/>
    <mergeCell ref="J565:L565"/>
    <mergeCell ref="M565:O565"/>
    <mergeCell ref="A567:C567"/>
    <mergeCell ref="D567:H567"/>
    <mergeCell ref="J567:L567"/>
    <mergeCell ref="M567:O567"/>
    <mergeCell ref="A561:C561"/>
    <mergeCell ref="D561:H561"/>
    <mergeCell ref="J561:L561"/>
    <mergeCell ref="M561:O561"/>
    <mergeCell ref="A563:C563"/>
    <mergeCell ref="D563:H563"/>
    <mergeCell ref="J563:L563"/>
    <mergeCell ref="M563:O563"/>
    <mergeCell ref="A581:C581"/>
    <mergeCell ref="D581:H581"/>
    <mergeCell ref="J581:L581"/>
    <mergeCell ref="M581:O581"/>
    <mergeCell ref="A583:C583"/>
    <mergeCell ref="D583:H583"/>
    <mergeCell ref="J583:L583"/>
    <mergeCell ref="M583:O583"/>
    <mergeCell ref="A577:C577"/>
    <mergeCell ref="D577:H577"/>
    <mergeCell ref="J577:L577"/>
    <mergeCell ref="M577:O577"/>
    <mergeCell ref="A579:C579"/>
    <mergeCell ref="D579:H579"/>
    <mergeCell ref="J579:L579"/>
    <mergeCell ref="M579:O579"/>
    <mergeCell ref="A573:C573"/>
    <mergeCell ref="D573:H573"/>
    <mergeCell ref="J573:L573"/>
    <mergeCell ref="M573:O573"/>
    <mergeCell ref="A575:C575"/>
    <mergeCell ref="D575:H575"/>
    <mergeCell ref="J575:L575"/>
    <mergeCell ref="M575:O575"/>
    <mergeCell ref="A593:C593"/>
    <mergeCell ref="D593:H593"/>
    <mergeCell ref="J593:L593"/>
    <mergeCell ref="M593:O593"/>
    <mergeCell ref="A595:C595"/>
    <mergeCell ref="D595:H595"/>
    <mergeCell ref="J595:L595"/>
    <mergeCell ref="M595:O595"/>
    <mergeCell ref="A589:C589"/>
    <mergeCell ref="D589:H589"/>
    <mergeCell ref="J589:L589"/>
    <mergeCell ref="M589:O589"/>
    <mergeCell ref="A591:C591"/>
    <mergeCell ref="D591:H591"/>
    <mergeCell ref="J591:L591"/>
    <mergeCell ref="M591:O591"/>
    <mergeCell ref="A585:C585"/>
    <mergeCell ref="D585:H585"/>
    <mergeCell ref="J585:L585"/>
    <mergeCell ref="M585:O585"/>
    <mergeCell ref="A587:C587"/>
    <mergeCell ref="D587:H587"/>
    <mergeCell ref="J587:L587"/>
    <mergeCell ref="M587:O587"/>
    <mergeCell ref="D608:O609"/>
    <mergeCell ref="P609:Q610"/>
    <mergeCell ref="E612:J613"/>
    <mergeCell ref="M613:O614"/>
    <mergeCell ref="E616:F616"/>
    <mergeCell ref="G616:H616"/>
    <mergeCell ref="J616:K616"/>
    <mergeCell ref="E602:F602"/>
    <mergeCell ref="I602:J602"/>
    <mergeCell ref="L602:N602"/>
    <mergeCell ref="O602:P602"/>
    <mergeCell ref="O604:P604"/>
    <mergeCell ref="A597:C597"/>
    <mergeCell ref="D597:H597"/>
    <mergeCell ref="J597:L597"/>
    <mergeCell ref="M597:O597"/>
    <mergeCell ref="A599:C599"/>
    <mergeCell ref="D599:H599"/>
    <mergeCell ref="J599:L599"/>
    <mergeCell ref="M599:O599"/>
    <mergeCell ref="A627:C627"/>
    <mergeCell ref="D627:H627"/>
    <mergeCell ref="J627:L627"/>
    <mergeCell ref="M627:O627"/>
    <mergeCell ref="A629:C629"/>
    <mergeCell ref="D629:H629"/>
    <mergeCell ref="J629:L629"/>
    <mergeCell ref="M629:O629"/>
    <mergeCell ref="A623:C623"/>
    <mergeCell ref="D623:H623"/>
    <mergeCell ref="J623:L623"/>
    <mergeCell ref="M623:O623"/>
    <mergeCell ref="A625:C625"/>
    <mergeCell ref="D625:H625"/>
    <mergeCell ref="J625:L625"/>
    <mergeCell ref="M625:O625"/>
    <mergeCell ref="E618:F618"/>
    <mergeCell ref="K618:L618"/>
    <mergeCell ref="N618:O618"/>
    <mergeCell ref="A621:C621"/>
    <mergeCell ref="D621:H621"/>
    <mergeCell ref="J621:L621"/>
    <mergeCell ref="M621:O621"/>
    <mergeCell ref="A639:C639"/>
    <mergeCell ref="D639:H639"/>
    <mergeCell ref="J639:L639"/>
    <mergeCell ref="M639:O639"/>
    <mergeCell ref="A641:C641"/>
    <mergeCell ref="D641:H641"/>
    <mergeCell ref="J641:L641"/>
    <mergeCell ref="M641:O641"/>
    <mergeCell ref="A635:C635"/>
    <mergeCell ref="D635:H635"/>
    <mergeCell ref="J635:L635"/>
    <mergeCell ref="M635:O635"/>
    <mergeCell ref="A637:C637"/>
    <mergeCell ref="D637:H637"/>
    <mergeCell ref="J637:L637"/>
    <mergeCell ref="M637:O637"/>
    <mergeCell ref="A631:C631"/>
    <mergeCell ref="D631:H631"/>
    <mergeCell ref="J631:L631"/>
    <mergeCell ref="M631:O631"/>
    <mergeCell ref="A633:C633"/>
    <mergeCell ref="D633:H633"/>
    <mergeCell ref="J633:L633"/>
    <mergeCell ref="M633:O633"/>
    <mergeCell ref="A651:C651"/>
    <mergeCell ref="D651:H651"/>
    <mergeCell ref="J651:L651"/>
    <mergeCell ref="M651:O651"/>
    <mergeCell ref="A653:C653"/>
    <mergeCell ref="D653:H653"/>
    <mergeCell ref="J653:L653"/>
    <mergeCell ref="M653:O653"/>
    <mergeCell ref="A647:C647"/>
    <mergeCell ref="D647:H647"/>
    <mergeCell ref="J647:L647"/>
    <mergeCell ref="M647:O647"/>
    <mergeCell ref="A649:C649"/>
    <mergeCell ref="D649:H649"/>
    <mergeCell ref="J649:L649"/>
    <mergeCell ref="M649:O649"/>
    <mergeCell ref="A643:C643"/>
    <mergeCell ref="D643:H643"/>
    <mergeCell ref="J643:L643"/>
    <mergeCell ref="M643:O643"/>
    <mergeCell ref="A645:C645"/>
    <mergeCell ref="D645:H645"/>
    <mergeCell ref="J645:L645"/>
    <mergeCell ref="M645:O645"/>
    <mergeCell ref="A663:C663"/>
    <mergeCell ref="D663:H663"/>
    <mergeCell ref="J663:L663"/>
    <mergeCell ref="M663:O663"/>
    <mergeCell ref="A665:C665"/>
    <mergeCell ref="D665:H665"/>
    <mergeCell ref="J665:L665"/>
    <mergeCell ref="M665:O665"/>
    <mergeCell ref="A659:C659"/>
    <mergeCell ref="D659:H659"/>
    <mergeCell ref="J659:L659"/>
    <mergeCell ref="M659:O659"/>
    <mergeCell ref="A661:C661"/>
    <mergeCell ref="D661:H661"/>
    <mergeCell ref="J661:L661"/>
    <mergeCell ref="M661:O661"/>
    <mergeCell ref="A655:C655"/>
    <mergeCell ref="D655:H655"/>
    <mergeCell ref="J655:L655"/>
    <mergeCell ref="M655:O655"/>
    <mergeCell ref="A657:C657"/>
    <mergeCell ref="D657:H657"/>
    <mergeCell ref="J657:L657"/>
    <mergeCell ref="M657:O657"/>
    <mergeCell ref="A675:C675"/>
    <mergeCell ref="D675:H675"/>
    <mergeCell ref="J675:L675"/>
    <mergeCell ref="M675:O675"/>
    <mergeCell ref="A677:C677"/>
    <mergeCell ref="D677:H677"/>
    <mergeCell ref="J677:L677"/>
    <mergeCell ref="M677:O677"/>
    <mergeCell ref="A671:C671"/>
    <mergeCell ref="D671:H671"/>
    <mergeCell ref="J671:L671"/>
    <mergeCell ref="M671:O671"/>
    <mergeCell ref="A673:C673"/>
    <mergeCell ref="D673:H673"/>
    <mergeCell ref="J673:L673"/>
    <mergeCell ref="M673:O673"/>
    <mergeCell ref="A667:C667"/>
    <mergeCell ref="D667:H667"/>
    <mergeCell ref="J667:L667"/>
    <mergeCell ref="M667:O667"/>
    <mergeCell ref="A669:C669"/>
    <mergeCell ref="D669:H669"/>
    <mergeCell ref="J669:L669"/>
    <mergeCell ref="M669:O669"/>
    <mergeCell ref="E696:F696"/>
    <mergeCell ref="K696:L696"/>
    <mergeCell ref="N696:O696"/>
    <mergeCell ref="A699:C699"/>
    <mergeCell ref="D699:H699"/>
    <mergeCell ref="J699:L699"/>
    <mergeCell ref="M699:O699"/>
    <mergeCell ref="D686:O687"/>
    <mergeCell ref="P687:Q688"/>
    <mergeCell ref="E690:J691"/>
    <mergeCell ref="M691:O692"/>
    <mergeCell ref="E694:F694"/>
    <mergeCell ref="G694:H694"/>
    <mergeCell ref="J694:K694"/>
    <mergeCell ref="E680:F680"/>
    <mergeCell ref="I680:J680"/>
    <mergeCell ref="L680:N680"/>
    <mergeCell ref="O680:P680"/>
    <mergeCell ref="O682:P682"/>
    <mergeCell ref="A709:C709"/>
    <mergeCell ref="D709:H709"/>
    <mergeCell ref="J709:L709"/>
    <mergeCell ref="M709:O709"/>
    <mergeCell ref="A711:C711"/>
    <mergeCell ref="D711:H711"/>
    <mergeCell ref="J711:L711"/>
    <mergeCell ref="M711:O711"/>
    <mergeCell ref="A705:C705"/>
    <mergeCell ref="D705:H705"/>
    <mergeCell ref="J705:L705"/>
    <mergeCell ref="M705:O705"/>
    <mergeCell ref="A707:C707"/>
    <mergeCell ref="D707:H707"/>
    <mergeCell ref="J707:L707"/>
    <mergeCell ref="M707:O707"/>
    <mergeCell ref="A701:C701"/>
    <mergeCell ref="D701:H701"/>
    <mergeCell ref="J701:L701"/>
    <mergeCell ref="M701:O701"/>
    <mergeCell ref="A703:C703"/>
    <mergeCell ref="D703:H703"/>
    <mergeCell ref="J703:L703"/>
    <mergeCell ref="M703:O703"/>
    <mergeCell ref="A721:C721"/>
    <mergeCell ref="D721:H721"/>
    <mergeCell ref="J721:L721"/>
    <mergeCell ref="M721:O721"/>
    <mergeCell ref="A723:C723"/>
    <mergeCell ref="D723:H723"/>
    <mergeCell ref="J723:L723"/>
    <mergeCell ref="M723:O723"/>
    <mergeCell ref="A717:C717"/>
    <mergeCell ref="D717:H717"/>
    <mergeCell ref="J717:L717"/>
    <mergeCell ref="M717:O717"/>
    <mergeCell ref="A719:C719"/>
    <mergeCell ref="D719:H719"/>
    <mergeCell ref="J719:L719"/>
    <mergeCell ref="M719:O719"/>
    <mergeCell ref="A713:C713"/>
    <mergeCell ref="D713:H713"/>
    <mergeCell ref="J713:L713"/>
    <mergeCell ref="M713:O713"/>
    <mergeCell ref="A715:C715"/>
    <mergeCell ref="D715:H715"/>
    <mergeCell ref="J715:L715"/>
    <mergeCell ref="M715:O715"/>
    <mergeCell ref="A733:C733"/>
    <mergeCell ref="D733:H733"/>
    <mergeCell ref="J733:L733"/>
    <mergeCell ref="M733:O733"/>
    <mergeCell ref="A735:C735"/>
    <mergeCell ref="D735:H735"/>
    <mergeCell ref="J735:L735"/>
    <mergeCell ref="M735:O735"/>
    <mergeCell ref="A729:C729"/>
    <mergeCell ref="D729:H729"/>
    <mergeCell ref="J729:L729"/>
    <mergeCell ref="M729:O729"/>
    <mergeCell ref="A731:C731"/>
    <mergeCell ref="D731:H731"/>
    <mergeCell ref="J731:L731"/>
    <mergeCell ref="M731:O731"/>
    <mergeCell ref="A725:C725"/>
    <mergeCell ref="D725:H725"/>
    <mergeCell ref="J725:L725"/>
    <mergeCell ref="M725:O725"/>
    <mergeCell ref="A727:C727"/>
    <mergeCell ref="D727:H727"/>
    <mergeCell ref="J727:L727"/>
    <mergeCell ref="M727:O727"/>
    <mergeCell ref="A745:C745"/>
    <mergeCell ref="D745:H745"/>
    <mergeCell ref="J745:L745"/>
    <mergeCell ref="M745:O745"/>
    <mergeCell ref="A747:C747"/>
    <mergeCell ref="D747:H747"/>
    <mergeCell ref="J747:L747"/>
    <mergeCell ref="M747:O747"/>
    <mergeCell ref="A741:C741"/>
    <mergeCell ref="D741:H741"/>
    <mergeCell ref="J741:L741"/>
    <mergeCell ref="M741:O741"/>
    <mergeCell ref="A743:C743"/>
    <mergeCell ref="D743:H743"/>
    <mergeCell ref="J743:L743"/>
    <mergeCell ref="M743:O743"/>
    <mergeCell ref="A737:C737"/>
    <mergeCell ref="D737:H737"/>
    <mergeCell ref="J737:L737"/>
    <mergeCell ref="M737:O737"/>
    <mergeCell ref="A739:C739"/>
    <mergeCell ref="D739:H739"/>
    <mergeCell ref="J739:L739"/>
    <mergeCell ref="M739:O739"/>
    <mergeCell ref="E758:F758"/>
    <mergeCell ref="I758:J758"/>
    <mergeCell ref="L758:N758"/>
    <mergeCell ref="O758:P758"/>
    <mergeCell ref="O760:P760"/>
    <mergeCell ref="A753:C753"/>
    <mergeCell ref="D753:H753"/>
    <mergeCell ref="J753:L753"/>
    <mergeCell ref="M753:O753"/>
    <mergeCell ref="A755:C755"/>
    <mergeCell ref="D755:H755"/>
    <mergeCell ref="J755:L755"/>
    <mergeCell ref="M755:O755"/>
    <mergeCell ref="A749:C749"/>
    <mergeCell ref="D749:H749"/>
    <mergeCell ref="J749:L749"/>
    <mergeCell ref="M749:O749"/>
    <mergeCell ref="A751:C751"/>
    <mergeCell ref="D751:H751"/>
    <mergeCell ref="J751:L751"/>
    <mergeCell ref="M751:O751"/>
    <mergeCell ref="A779:C779"/>
    <mergeCell ref="D779:H779"/>
    <mergeCell ref="J779:L779"/>
    <mergeCell ref="M779:O779"/>
    <mergeCell ref="A781:C781"/>
    <mergeCell ref="D781:H781"/>
    <mergeCell ref="J781:L781"/>
    <mergeCell ref="M781:O781"/>
    <mergeCell ref="E774:F774"/>
    <mergeCell ref="K774:L774"/>
    <mergeCell ref="N774:O774"/>
    <mergeCell ref="A777:C777"/>
    <mergeCell ref="D777:H777"/>
    <mergeCell ref="J777:L777"/>
    <mergeCell ref="M777:O777"/>
    <mergeCell ref="D764:O765"/>
    <mergeCell ref="P765:Q766"/>
    <mergeCell ref="E768:J769"/>
    <mergeCell ref="M769:O770"/>
    <mergeCell ref="E772:F772"/>
    <mergeCell ref="G772:H772"/>
    <mergeCell ref="J772:K772"/>
    <mergeCell ref="A791:C791"/>
    <mergeCell ref="D791:H791"/>
    <mergeCell ref="J791:L791"/>
    <mergeCell ref="M791:O791"/>
    <mergeCell ref="A793:C793"/>
    <mergeCell ref="D793:H793"/>
    <mergeCell ref="J793:L793"/>
    <mergeCell ref="M793:O793"/>
    <mergeCell ref="A787:C787"/>
    <mergeCell ref="D787:H787"/>
    <mergeCell ref="J787:L787"/>
    <mergeCell ref="M787:O787"/>
    <mergeCell ref="A789:C789"/>
    <mergeCell ref="D789:H789"/>
    <mergeCell ref="J789:L789"/>
    <mergeCell ref="M789:O789"/>
    <mergeCell ref="A783:C783"/>
    <mergeCell ref="D783:H783"/>
    <mergeCell ref="J783:L783"/>
    <mergeCell ref="M783:O783"/>
    <mergeCell ref="A785:C785"/>
    <mergeCell ref="D785:H785"/>
    <mergeCell ref="J785:L785"/>
    <mergeCell ref="M785:O785"/>
    <mergeCell ref="A803:C803"/>
    <mergeCell ref="D803:H803"/>
    <mergeCell ref="J803:L803"/>
    <mergeCell ref="M803:O803"/>
    <mergeCell ref="A805:C805"/>
    <mergeCell ref="D805:H805"/>
    <mergeCell ref="J805:L805"/>
    <mergeCell ref="M805:O805"/>
    <mergeCell ref="A799:C799"/>
    <mergeCell ref="D799:H799"/>
    <mergeCell ref="J799:L799"/>
    <mergeCell ref="M799:O799"/>
    <mergeCell ref="A801:C801"/>
    <mergeCell ref="D801:H801"/>
    <mergeCell ref="J801:L801"/>
    <mergeCell ref="M801:O801"/>
    <mergeCell ref="A795:C795"/>
    <mergeCell ref="D795:H795"/>
    <mergeCell ref="J795:L795"/>
    <mergeCell ref="M795:O795"/>
    <mergeCell ref="A797:C797"/>
    <mergeCell ref="D797:H797"/>
    <mergeCell ref="J797:L797"/>
    <mergeCell ref="M797:O797"/>
    <mergeCell ref="A815:C815"/>
    <mergeCell ref="D815:H815"/>
    <mergeCell ref="J815:L815"/>
    <mergeCell ref="M815:O815"/>
    <mergeCell ref="A817:C817"/>
    <mergeCell ref="D817:H817"/>
    <mergeCell ref="J817:L817"/>
    <mergeCell ref="M817:O817"/>
    <mergeCell ref="A811:C811"/>
    <mergeCell ref="D811:H811"/>
    <mergeCell ref="J811:L811"/>
    <mergeCell ref="M811:O811"/>
    <mergeCell ref="A813:C813"/>
    <mergeCell ref="D813:H813"/>
    <mergeCell ref="J813:L813"/>
    <mergeCell ref="M813:O813"/>
    <mergeCell ref="A807:C807"/>
    <mergeCell ref="D807:H807"/>
    <mergeCell ref="J807:L807"/>
    <mergeCell ref="M807:O807"/>
    <mergeCell ref="A809:C809"/>
    <mergeCell ref="D809:H809"/>
    <mergeCell ref="J809:L809"/>
    <mergeCell ref="M809:O809"/>
    <mergeCell ref="A827:C827"/>
    <mergeCell ref="D827:H827"/>
    <mergeCell ref="J827:L827"/>
    <mergeCell ref="M827:O827"/>
    <mergeCell ref="A829:C829"/>
    <mergeCell ref="D829:H829"/>
    <mergeCell ref="J829:L829"/>
    <mergeCell ref="M829:O829"/>
    <mergeCell ref="A823:C823"/>
    <mergeCell ref="D823:H823"/>
    <mergeCell ref="J823:L823"/>
    <mergeCell ref="M823:O823"/>
    <mergeCell ref="A825:C825"/>
    <mergeCell ref="D825:H825"/>
    <mergeCell ref="J825:L825"/>
    <mergeCell ref="M825:O825"/>
    <mergeCell ref="A819:C819"/>
    <mergeCell ref="D819:H819"/>
    <mergeCell ref="J819:L819"/>
    <mergeCell ref="M819:O819"/>
    <mergeCell ref="A821:C821"/>
    <mergeCell ref="D821:H821"/>
    <mergeCell ref="J821:L821"/>
    <mergeCell ref="M821:O821"/>
    <mergeCell ref="D842:O843"/>
    <mergeCell ref="P843:Q844"/>
    <mergeCell ref="E846:J847"/>
    <mergeCell ref="M847:O848"/>
    <mergeCell ref="E850:F850"/>
    <mergeCell ref="G850:H850"/>
    <mergeCell ref="J850:K850"/>
    <mergeCell ref="E836:F836"/>
    <mergeCell ref="I836:J836"/>
    <mergeCell ref="L836:N836"/>
    <mergeCell ref="O836:P836"/>
    <mergeCell ref="O838:P838"/>
    <mergeCell ref="A831:C831"/>
    <mergeCell ref="D831:H831"/>
    <mergeCell ref="J831:L831"/>
    <mergeCell ref="M831:O831"/>
    <mergeCell ref="A833:C833"/>
    <mergeCell ref="D833:H833"/>
    <mergeCell ref="J833:L833"/>
    <mergeCell ref="M833:O833"/>
    <mergeCell ref="A861:C861"/>
    <mergeCell ref="D861:H861"/>
    <mergeCell ref="J861:L861"/>
    <mergeCell ref="M861:O861"/>
    <mergeCell ref="A863:C863"/>
    <mergeCell ref="D863:H863"/>
    <mergeCell ref="J863:L863"/>
    <mergeCell ref="M863:O863"/>
    <mergeCell ref="A857:C857"/>
    <mergeCell ref="D857:H857"/>
    <mergeCell ref="J857:L857"/>
    <mergeCell ref="M857:O857"/>
    <mergeCell ref="A859:C859"/>
    <mergeCell ref="D859:H859"/>
    <mergeCell ref="J859:L859"/>
    <mergeCell ref="M859:O859"/>
    <mergeCell ref="E852:F852"/>
    <mergeCell ref="K852:L852"/>
    <mergeCell ref="N852:O852"/>
    <mergeCell ref="A855:C855"/>
    <mergeCell ref="D855:H855"/>
    <mergeCell ref="J855:L855"/>
    <mergeCell ref="M855:O855"/>
    <mergeCell ref="A873:C873"/>
    <mergeCell ref="D873:H873"/>
    <mergeCell ref="J873:L873"/>
    <mergeCell ref="M873:O873"/>
    <mergeCell ref="A875:C875"/>
    <mergeCell ref="D875:H875"/>
    <mergeCell ref="J875:L875"/>
    <mergeCell ref="M875:O875"/>
    <mergeCell ref="A869:C869"/>
    <mergeCell ref="D869:H869"/>
    <mergeCell ref="J869:L869"/>
    <mergeCell ref="M869:O869"/>
    <mergeCell ref="A871:C871"/>
    <mergeCell ref="D871:H871"/>
    <mergeCell ref="J871:L871"/>
    <mergeCell ref="M871:O871"/>
    <mergeCell ref="A865:C865"/>
    <mergeCell ref="D865:H865"/>
    <mergeCell ref="J865:L865"/>
    <mergeCell ref="M865:O865"/>
    <mergeCell ref="A867:C867"/>
    <mergeCell ref="D867:H867"/>
    <mergeCell ref="J867:L867"/>
    <mergeCell ref="M867:O867"/>
    <mergeCell ref="A885:C885"/>
    <mergeCell ref="D885:H885"/>
    <mergeCell ref="J885:L885"/>
    <mergeCell ref="M885:O885"/>
    <mergeCell ref="A887:C887"/>
    <mergeCell ref="D887:H887"/>
    <mergeCell ref="J887:L887"/>
    <mergeCell ref="M887:O887"/>
    <mergeCell ref="A881:C881"/>
    <mergeCell ref="D881:H881"/>
    <mergeCell ref="J881:L881"/>
    <mergeCell ref="M881:O881"/>
    <mergeCell ref="A883:C883"/>
    <mergeCell ref="D883:H883"/>
    <mergeCell ref="J883:L883"/>
    <mergeCell ref="M883:O883"/>
    <mergeCell ref="A877:C877"/>
    <mergeCell ref="D877:H877"/>
    <mergeCell ref="J877:L877"/>
    <mergeCell ref="M877:O877"/>
    <mergeCell ref="A879:C879"/>
    <mergeCell ref="D879:H879"/>
    <mergeCell ref="J879:L879"/>
    <mergeCell ref="M879:O879"/>
    <mergeCell ref="A897:C897"/>
    <mergeCell ref="D897:H897"/>
    <mergeCell ref="J897:L897"/>
    <mergeCell ref="M897:O897"/>
    <mergeCell ref="A899:C899"/>
    <mergeCell ref="D899:H899"/>
    <mergeCell ref="J899:L899"/>
    <mergeCell ref="M899:O899"/>
    <mergeCell ref="A893:C893"/>
    <mergeCell ref="D893:H893"/>
    <mergeCell ref="J893:L893"/>
    <mergeCell ref="M893:O893"/>
    <mergeCell ref="A895:C895"/>
    <mergeCell ref="D895:H895"/>
    <mergeCell ref="J895:L895"/>
    <mergeCell ref="M895:O895"/>
    <mergeCell ref="A889:C889"/>
    <mergeCell ref="D889:H889"/>
    <mergeCell ref="J889:L889"/>
    <mergeCell ref="M889:O889"/>
    <mergeCell ref="A891:C891"/>
    <mergeCell ref="D891:H891"/>
    <mergeCell ref="J891:L891"/>
    <mergeCell ref="M891:O891"/>
    <mergeCell ref="A909:C909"/>
    <mergeCell ref="D909:H909"/>
    <mergeCell ref="J909:L909"/>
    <mergeCell ref="M909:O909"/>
    <mergeCell ref="A911:C911"/>
    <mergeCell ref="D911:H911"/>
    <mergeCell ref="J911:L911"/>
    <mergeCell ref="M911:O911"/>
    <mergeCell ref="A905:C905"/>
    <mergeCell ref="D905:H905"/>
    <mergeCell ref="J905:L905"/>
    <mergeCell ref="M905:O905"/>
    <mergeCell ref="A907:C907"/>
    <mergeCell ref="D907:H907"/>
    <mergeCell ref="J907:L907"/>
    <mergeCell ref="M907:O907"/>
    <mergeCell ref="A901:C901"/>
    <mergeCell ref="D901:H901"/>
    <mergeCell ref="J901:L901"/>
    <mergeCell ref="M901:O901"/>
    <mergeCell ref="A903:C903"/>
    <mergeCell ref="D903:H903"/>
    <mergeCell ref="J903:L903"/>
    <mergeCell ref="M903:O903"/>
    <mergeCell ref="E930:F930"/>
    <mergeCell ref="K930:L930"/>
    <mergeCell ref="N930:O930"/>
    <mergeCell ref="A933:C933"/>
    <mergeCell ref="D933:H933"/>
    <mergeCell ref="J933:L933"/>
    <mergeCell ref="M933:O933"/>
    <mergeCell ref="D920:O921"/>
    <mergeCell ref="P921:Q922"/>
    <mergeCell ref="E924:J925"/>
    <mergeCell ref="M925:O926"/>
    <mergeCell ref="E928:F928"/>
    <mergeCell ref="G928:H928"/>
    <mergeCell ref="J928:K928"/>
    <mergeCell ref="E914:F914"/>
    <mergeCell ref="I914:J914"/>
    <mergeCell ref="L914:N914"/>
    <mergeCell ref="O914:P914"/>
    <mergeCell ref="O916:P916"/>
    <mergeCell ref="A943:C943"/>
    <mergeCell ref="D943:H943"/>
    <mergeCell ref="J943:L943"/>
    <mergeCell ref="M943:O943"/>
    <mergeCell ref="A945:C945"/>
    <mergeCell ref="D945:H945"/>
    <mergeCell ref="J945:L945"/>
    <mergeCell ref="M945:O945"/>
    <mergeCell ref="A939:C939"/>
    <mergeCell ref="D939:H939"/>
    <mergeCell ref="J939:L939"/>
    <mergeCell ref="M939:O939"/>
    <mergeCell ref="A941:C941"/>
    <mergeCell ref="D941:H941"/>
    <mergeCell ref="J941:L941"/>
    <mergeCell ref="M941:O941"/>
    <mergeCell ref="A935:C935"/>
    <mergeCell ref="D935:H935"/>
    <mergeCell ref="J935:L935"/>
    <mergeCell ref="M935:O935"/>
    <mergeCell ref="A937:C937"/>
    <mergeCell ref="D937:H937"/>
    <mergeCell ref="J937:L937"/>
    <mergeCell ref="M937:O937"/>
    <mergeCell ref="A955:C955"/>
    <mergeCell ref="D955:H955"/>
    <mergeCell ref="J955:L955"/>
    <mergeCell ref="M955:O955"/>
    <mergeCell ref="A957:C957"/>
    <mergeCell ref="D957:H957"/>
    <mergeCell ref="J957:L957"/>
    <mergeCell ref="M957:O957"/>
    <mergeCell ref="A951:C951"/>
    <mergeCell ref="D951:H951"/>
    <mergeCell ref="J951:L951"/>
    <mergeCell ref="M951:O951"/>
    <mergeCell ref="A953:C953"/>
    <mergeCell ref="D953:H953"/>
    <mergeCell ref="J953:L953"/>
    <mergeCell ref="M953:O953"/>
    <mergeCell ref="A947:C947"/>
    <mergeCell ref="D947:H947"/>
    <mergeCell ref="J947:L947"/>
    <mergeCell ref="M947:O947"/>
    <mergeCell ref="A949:C949"/>
    <mergeCell ref="D949:H949"/>
    <mergeCell ref="J949:L949"/>
    <mergeCell ref="M949:O949"/>
    <mergeCell ref="A967:C967"/>
    <mergeCell ref="D967:H967"/>
    <mergeCell ref="J967:L967"/>
    <mergeCell ref="M967:O967"/>
    <mergeCell ref="A969:C969"/>
    <mergeCell ref="D969:H969"/>
    <mergeCell ref="J969:L969"/>
    <mergeCell ref="M969:O969"/>
    <mergeCell ref="A963:C963"/>
    <mergeCell ref="D963:H963"/>
    <mergeCell ref="J963:L963"/>
    <mergeCell ref="M963:O963"/>
    <mergeCell ref="A965:C965"/>
    <mergeCell ref="D965:H965"/>
    <mergeCell ref="J965:L965"/>
    <mergeCell ref="M965:O965"/>
    <mergeCell ref="A959:C959"/>
    <mergeCell ref="D959:H959"/>
    <mergeCell ref="J959:L959"/>
    <mergeCell ref="M959:O959"/>
    <mergeCell ref="A961:C961"/>
    <mergeCell ref="D961:H961"/>
    <mergeCell ref="J961:L961"/>
    <mergeCell ref="M961:O961"/>
    <mergeCell ref="A979:C979"/>
    <mergeCell ref="D979:H979"/>
    <mergeCell ref="J979:L979"/>
    <mergeCell ref="M979:O979"/>
    <mergeCell ref="A981:C981"/>
    <mergeCell ref="D981:H981"/>
    <mergeCell ref="J981:L981"/>
    <mergeCell ref="M981:O981"/>
    <mergeCell ref="A975:C975"/>
    <mergeCell ref="D975:H975"/>
    <mergeCell ref="J975:L975"/>
    <mergeCell ref="M975:O975"/>
    <mergeCell ref="A977:C977"/>
    <mergeCell ref="D977:H977"/>
    <mergeCell ref="J977:L977"/>
    <mergeCell ref="M977:O977"/>
    <mergeCell ref="A971:C971"/>
    <mergeCell ref="D971:H971"/>
    <mergeCell ref="J971:L971"/>
    <mergeCell ref="M971:O971"/>
    <mergeCell ref="A973:C973"/>
    <mergeCell ref="D973:H973"/>
    <mergeCell ref="J973:L973"/>
    <mergeCell ref="M973:O973"/>
    <mergeCell ref="E992:F992"/>
    <mergeCell ref="I992:J992"/>
    <mergeCell ref="L992:N992"/>
    <mergeCell ref="O992:P992"/>
    <mergeCell ref="O994:P994"/>
    <mergeCell ref="A987:C987"/>
    <mergeCell ref="D987:H987"/>
    <mergeCell ref="J987:L987"/>
    <mergeCell ref="M987:O987"/>
    <mergeCell ref="A989:C989"/>
    <mergeCell ref="D989:H989"/>
    <mergeCell ref="J989:L989"/>
    <mergeCell ref="M989:O989"/>
    <mergeCell ref="A983:C983"/>
    <mergeCell ref="D983:H983"/>
    <mergeCell ref="J983:L983"/>
    <mergeCell ref="M983:O983"/>
    <mergeCell ref="A985:C985"/>
    <mergeCell ref="D985:H985"/>
    <mergeCell ref="J985:L985"/>
    <mergeCell ref="M985:O985"/>
    <mergeCell ref="A1013:C1013"/>
    <mergeCell ref="D1013:H1013"/>
    <mergeCell ref="J1013:L1013"/>
    <mergeCell ref="M1013:O1013"/>
    <mergeCell ref="A1015:C1015"/>
    <mergeCell ref="D1015:H1015"/>
    <mergeCell ref="J1015:L1015"/>
    <mergeCell ref="M1015:O1015"/>
    <mergeCell ref="E1008:F1008"/>
    <mergeCell ref="K1008:L1008"/>
    <mergeCell ref="N1008:O1008"/>
    <mergeCell ref="A1011:C1011"/>
    <mergeCell ref="D1011:H1011"/>
    <mergeCell ref="J1011:L1011"/>
    <mergeCell ref="M1011:O1011"/>
    <mergeCell ref="D998:O999"/>
    <mergeCell ref="P999:Q1000"/>
    <mergeCell ref="E1002:J1003"/>
    <mergeCell ref="M1003:O1004"/>
    <mergeCell ref="E1006:F1006"/>
    <mergeCell ref="G1006:H1006"/>
    <mergeCell ref="J1006:K1006"/>
    <mergeCell ref="D1025:H1025"/>
    <mergeCell ref="J1025:L1025"/>
    <mergeCell ref="M1025:O1025"/>
    <mergeCell ref="A1027:C1027"/>
    <mergeCell ref="D1027:H1027"/>
    <mergeCell ref="J1027:L1027"/>
    <mergeCell ref="M1027:O1027"/>
    <mergeCell ref="A1021:C1021"/>
    <mergeCell ref="D1021:H1021"/>
    <mergeCell ref="J1021:L1021"/>
    <mergeCell ref="M1021:O1021"/>
    <mergeCell ref="A1023:C1023"/>
    <mergeCell ref="D1023:H1023"/>
    <mergeCell ref="J1023:L1023"/>
    <mergeCell ref="M1023:O1023"/>
    <mergeCell ref="A1017:C1017"/>
    <mergeCell ref="D1017:H1017"/>
    <mergeCell ref="J1017:L1017"/>
    <mergeCell ref="M1017:O1017"/>
    <mergeCell ref="A1019:C1019"/>
    <mergeCell ref="D1019:H1019"/>
    <mergeCell ref="J1019:L1019"/>
    <mergeCell ref="M1019:O1019"/>
    <mergeCell ref="E1043:F1043"/>
    <mergeCell ref="I1043:J1043"/>
    <mergeCell ref="L1043:N1043"/>
    <mergeCell ref="O1043:P1043"/>
    <mergeCell ref="O1045:P1045"/>
    <mergeCell ref="E1037:H1037"/>
    <mergeCell ref="J1037:L1037"/>
    <mergeCell ref="M1037:O1037"/>
    <mergeCell ref="B1039:D1039"/>
    <mergeCell ref="F1039:I1040"/>
    <mergeCell ref="L1039:O1039"/>
    <mergeCell ref="A1033:C1033"/>
    <mergeCell ref="D1033:H1033"/>
    <mergeCell ref="J1033:L1033"/>
    <mergeCell ref="M1033:O1033"/>
    <mergeCell ref="G1035:I1035"/>
    <mergeCell ref="J1035:L1035"/>
    <mergeCell ref="M1035:O1035"/>
    <mergeCell ref="A1029:C1029"/>
    <mergeCell ref="D1029:H1029"/>
    <mergeCell ref="J1029:L1029"/>
    <mergeCell ref="M1029:O1029"/>
    <mergeCell ref="A1031:C1031"/>
    <mergeCell ref="D1031:H1031"/>
    <mergeCell ref="J1031:L1031"/>
    <mergeCell ref="M1031:O1031"/>
    <mergeCell ref="A1025:C1025"/>
    <mergeCell ref="A14:C14"/>
    <mergeCell ref="D14:J14"/>
    <mergeCell ref="L14:M14"/>
    <mergeCell ref="N14:O14"/>
    <mergeCell ref="A15:C15"/>
    <mergeCell ref="D15:J15"/>
    <mergeCell ref="L15:M15"/>
    <mergeCell ref="N15:O15"/>
    <mergeCell ref="A29:C29"/>
    <mergeCell ref="D29:J29"/>
    <mergeCell ref="L29:M29"/>
    <mergeCell ref="N29:O29"/>
    <mergeCell ref="A30:C30"/>
    <mergeCell ref="D30:J30"/>
    <mergeCell ref="L30:M30"/>
    <mergeCell ref="N30:O30"/>
    <mergeCell ref="A27:H27"/>
    <mergeCell ref="A28:C28"/>
    <mergeCell ref="D28:J28"/>
    <mergeCell ref="L28:M28"/>
    <mergeCell ref="N28:O28"/>
    <mergeCell ref="A24:C24"/>
    <mergeCell ref="D24:J24"/>
    <mergeCell ref="L13:M13"/>
    <mergeCell ref="N13:O13"/>
    <mergeCell ref="D9:E9"/>
    <mergeCell ref="L9:M9"/>
    <mergeCell ref="N9:O9"/>
    <mergeCell ref="A10:H10"/>
    <mergeCell ref="A11:C11"/>
    <mergeCell ref="D11:J11"/>
    <mergeCell ref="L11:M11"/>
    <mergeCell ref="N11:O11"/>
    <mergeCell ref="A22:H22"/>
    <mergeCell ref="A23:C23"/>
    <mergeCell ref="D23:J23"/>
    <mergeCell ref="L23:M23"/>
    <mergeCell ref="N23:O23"/>
    <mergeCell ref="A19:H19"/>
    <mergeCell ref="A20:C20"/>
    <mergeCell ref="D20:J20"/>
    <mergeCell ref="L20:M20"/>
    <mergeCell ref="N20:O20"/>
    <mergeCell ref="A16:C16"/>
    <mergeCell ref="D16:J16"/>
    <mergeCell ref="L16:M16"/>
    <mergeCell ref="N16:O16"/>
    <mergeCell ref="A17:C17"/>
    <mergeCell ref="D17:J17"/>
    <mergeCell ref="L17:M17"/>
    <mergeCell ref="N17:O17"/>
    <mergeCell ref="L24:M24"/>
    <mergeCell ref="N24:O24"/>
    <mergeCell ref="A25:C25"/>
    <mergeCell ref="D25:J25"/>
    <mergeCell ref="L25:M25"/>
    <mergeCell ref="N25:O25"/>
    <mergeCell ref="A37:H37"/>
    <mergeCell ref="A38:C38"/>
    <mergeCell ref="D38:J38"/>
    <mergeCell ref="L38:M38"/>
    <mergeCell ref="N38:O38"/>
    <mergeCell ref="A34:C34"/>
    <mergeCell ref="D34:J34"/>
    <mergeCell ref="L34:M34"/>
    <mergeCell ref="N34:O34"/>
    <mergeCell ref="A35:C35"/>
    <mergeCell ref="D35:J35"/>
    <mergeCell ref="L35:M35"/>
    <mergeCell ref="N35:O35"/>
    <mergeCell ref="A32:H32"/>
    <mergeCell ref="A33:C33"/>
    <mergeCell ref="D33:J33"/>
    <mergeCell ref="L33:M33"/>
    <mergeCell ref="N33:O33"/>
    <mergeCell ref="A44:C44"/>
    <mergeCell ref="D44:J44"/>
    <mergeCell ref="L44:M44"/>
    <mergeCell ref="N44:O44"/>
    <mergeCell ref="A45:C45"/>
    <mergeCell ref="D45:J45"/>
    <mergeCell ref="L45:M45"/>
    <mergeCell ref="N45:O45"/>
    <mergeCell ref="A42:C42"/>
    <mergeCell ref="D42:J42"/>
    <mergeCell ref="L42:M42"/>
    <mergeCell ref="N42:O42"/>
    <mergeCell ref="A43:C43"/>
    <mergeCell ref="D43:J43"/>
    <mergeCell ref="L43:M43"/>
    <mergeCell ref="N43:O43"/>
    <mergeCell ref="A40:H40"/>
    <mergeCell ref="A41:C41"/>
    <mergeCell ref="D41:J41"/>
    <mergeCell ref="L41:M41"/>
    <mergeCell ref="N41:O41"/>
    <mergeCell ref="A52:H52"/>
    <mergeCell ref="A53:C53"/>
    <mergeCell ref="D53:J53"/>
    <mergeCell ref="L53:M53"/>
    <mergeCell ref="N53:O53"/>
    <mergeCell ref="A49:C49"/>
    <mergeCell ref="D49:J49"/>
    <mergeCell ref="L49:M49"/>
    <mergeCell ref="N49:O49"/>
    <mergeCell ref="A50:C50"/>
    <mergeCell ref="D50:J50"/>
    <mergeCell ref="L50:M50"/>
    <mergeCell ref="N50:O50"/>
    <mergeCell ref="A47:H47"/>
    <mergeCell ref="A48:C48"/>
    <mergeCell ref="D48:J48"/>
    <mergeCell ref="L48:M48"/>
    <mergeCell ref="N48:O48"/>
    <mergeCell ref="I60:K60"/>
    <mergeCell ref="L60:N60"/>
    <mergeCell ref="O60:P60"/>
    <mergeCell ref="G62:J62"/>
    <mergeCell ref="K62:M62"/>
    <mergeCell ref="N62:O62"/>
    <mergeCell ref="A57:C57"/>
    <mergeCell ref="D57:J57"/>
    <mergeCell ref="L57:M57"/>
    <mergeCell ref="N57:O57"/>
    <mergeCell ref="A58:C58"/>
    <mergeCell ref="D58:J58"/>
    <mergeCell ref="L58:M58"/>
    <mergeCell ref="N58:O58"/>
    <mergeCell ref="A55:H55"/>
    <mergeCell ref="A56:C56"/>
    <mergeCell ref="D56:J56"/>
    <mergeCell ref="L56:M56"/>
    <mergeCell ref="N56:O56"/>
    <mergeCell ref="AD12:AE12"/>
    <mergeCell ref="AF12:AG12"/>
    <mergeCell ref="S13:U13"/>
    <mergeCell ref="V13:AB13"/>
    <mergeCell ref="AD13:AE13"/>
    <mergeCell ref="AF13:AG13"/>
    <mergeCell ref="W2:AB4"/>
    <mergeCell ref="AE4:AG5"/>
    <mergeCell ref="V7:W7"/>
    <mergeCell ref="X7:Y7"/>
    <mergeCell ref="AB7:AC7"/>
    <mergeCell ref="V9:W9"/>
    <mergeCell ref="AD9:AE9"/>
    <mergeCell ref="AF9:AG9"/>
    <mergeCell ref="S10:Z10"/>
    <mergeCell ref="S11:U11"/>
    <mergeCell ref="V11:AB11"/>
    <mergeCell ref="AD11:AE11"/>
    <mergeCell ref="AF11:AG11"/>
    <mergeCell ref="S12:U12"/>
    <mergeCell ref="V12:AB12"/>
    <mergeCell ref="S19:Z19"/>
    <mergeCell ref="S20:U20"/>
    <mergeCell ref="V20:AB20"/>
    <mergeCell ref="AD20:AE20"/>
    <mergeCell ref="AF20:AG20"/>
    <mergeCell ref="S16:U16"/>
    <mergeCell ref="V16:AB16"/>
    <mergeCell ref="AD16:AE16"/>
    <mergeCell ref="AF16:AG16"/>
    <mergeCell ref="S17:U17"/>
    <mergeCell ref="V17:AB17"/>
    <mergeCell ref="AD17:AE17"/>
    <mergeCell ref="AF17:AG17"/>
    <mergeCell ref="S14:U14"/>
    <mergeCell ref="V14:AB14"/>
    <mergeCell ref="AD14:AE14"/>
    <mergeCell ref="AF14:AG14"/>
    <mergeCell ref="S15:U15"/>
    <mergeCell ref="V15:AB15"/>
    <mergeCell ref="AD15:AE15"/>
    <mergeCell ref="AF15:AG15"/>
    <mergeCell ref="S27:Z27"/>
    <mergeCell ref="S28:U28"/>
    <mergeCell ref="V28:AB28"/>
    <mergeCell ref="AD28:AE28"/>
    <mergeCell ref="AF28:AG28"/>
    <mergeCell ref="S24:U24"/>
    <mergeCell ref="V24:AB24"/>
    <mergeCell ref="AD24:AE24"/>
    <mergeCell ref="AF24:AG24"/>
    <mergeCell ref="S25:U25"/>
    <mergeCell ref="V25:AB25"/>
    <mergeCell ref="AD25:AE25"/>
    <mergeCell ref="AF25:AG25"/>
    <mergeCell ref="S22:Z22"/>
    <mergeCell ref="S23:U23"/>
    <mergeCell ref="V23:AB23"/>
    <mergeCell ref="AD23:AE23"/>
    <mergeCell ref="AF23:AG23"/>
    <mergeCell ref="S34:U34"/>
    <mergeCell ref="V34:AB34"/>
    <mergeCell ref="AD34:AE34"/>
    <mergeCell ref="AF34:AG34"/>
    <mergeCell ref="S35:U35"/>
    <mergeCell ref="V35:AB35"/>
    <mergeCell ref="AD35:AE35"/>
    <mergeCell ref="AF35:AG35"/>
    <mergeCell ref="S32:Z32"/>
    <mergeCell ref="S33:U33"/>
    <mergeCell ref="V33:AB33"/>
    <mergeCell ref="AD33:AE33"/>
    <mergeCell ref="AF33:AG33"/>
    <mergeCell ref="S29:U29"/>
    <mergeCell ref="V29:AB29"/>
    <mergeCell ref="AD29:AE29"/>
    <mergeCell ref="AF29:AG29"/>
    <mergeCell ref="S30:U30"/>
    <mergeCell ref="V30:AB30"/>
    <mergeCell ref="AD30:AE30"/>
    <mergeCell ref="AF30:AG30"/>
    <mergeCell ref="S42:U42"/>
    <mergeCell ref="V42:AB42"/>
    <mergeCell ref="AD42:AE42"/>
    <mergeCell ref="AF42:AG42"/>
    <mergeCell ref="S43:U43"/>
    <mergeCell ref="V43:AB43"/>
    <mergeCell ref="AD43:AE43"/>
    <mergeCell ref="AF43:AG43"/>
    <mergeCell ref="S40:Z40"/>
    <mergeCell ref="S41:U41"/>
    <mergeCell ref="V41:AB41"/>
    <mergeCell ref="AD41:AE41"/>
    <mergeCell ref="AF41:AG41"/>
    <mergeCell ref="S37:Z37"/>
    <mergeCell ref="S38:U38"/>
    <mergeCell ref="V38:AB38"/>
    <mergeCell ref="AD38:AE38"/>
    <mergeCell ref="AF38:AG38"/>
    <mergeCell ref="S49:U49"/>
    <mergeCell ref="V49:AB49"/>
    <mergeCell ref="AD49:AE49"/>
    <mergeCell ref="AF49:AG49"/>
    <mergeCell ref="S50:U50"/>
    <mergeCell ref="V50:AB50"/>
    <mergeCell ref="AD50:AE50"/>
    <mergeCell ref="AF50:AG50"/>
    <mergeCell ref="S47:Z47"/>
    <mergeCell ref="S48:U48"/>
    <mergeCell ref="V48:AB48"/>
    <mergeCell ref="AD48:AE48"/>
    <mergeCell ref="AF48:AG48"/>
    <mergeCell ref="S44:U44"/>
    <mergeCell ref="V44:AB44"/>
    <mergeCell ref="AD44:AE44"/>
    <mergeCell ref="AF44:AG44"/>
    <mergeCell ref="S45:U45"/>
    <mergeCell ref="V45:AB45"/>
    <mergeCell ref="AD45:AE45"/>
    <mergeCell ref="AF45:AG45"/>
    <mergeCell ref="S57:U57"/>
    <mergeCell ref="V57:AB57"/>
    <mergeCell ref="AD57:AE57"/>
    <mergeCell ref="AF57:AG57"/>
    <mergeCell ref="S58:U58"/>
    <mergeCell ref="V58:AB58"/>
    <mergeCell ref="AD58:AE58"/>
    <mergeCell ref="AF58:AG58"/>
    <mergeCell ref="S55:Z55"/>
    <mergeCell ref="S56:U56"/>
    <mergeCell ref="V56:AB56"/>
    <mergeCell ref="AD56:AE56"/>
    <mergeCell ref="AF56:AG56"/>
    <mergeCell ref="S52:Z52"/>
    <mergeCell ref="S53:U53"/>
    <mergeCell ref="V53:AB53"/>
    <mergeCell ref="AD53:AE53"/>
    <mergeCell ref="AF53:AG53"/>
    <mergeCell ref="S75:U75"/>
    <mergeCell ref="V75:Z75"/>
    <mergeCell ref="AB75:AD75"/>
    <mergeCell ref="AE75:AG75"/>
    <mergeCell ref="S77:U77"/>
    <mergeCell ref="V77:Z77"/>
    <mergeCell ref="AB77:AD77"/>
    <mergeCell ref="AE77:AG77"/>
    <mergeCell ref="W66:AB67"/>
    <mergeCell ref="AE67:AG68"/>
    <mergeCell ref="AA60:AC60"/>
    <mergeCell ref="AD60:AF60"/>
    <mergeCell ref="AG60:AH60"/>
    <mergeCell ref="Y62:AB62"/>
    <mergeCell ref="AC62:AE62"/>
    <mergeCell ref="AF62:AG62"/>
    <mergeCell ref="Y70:Z70"/>
    <mergeCell ref="AB70:AC70"/>
    <mergeCell ref="AC72:AD72"/>
    <mergeCell ref="AF72:AG72"/>
    <mergeCell ref="W70:X70"/>
    <mergeCell ref="W72:X72"/>
    <mergeCell ref="S87:U87"/>
    <mergeCell ref="V87:Z87"/>
    <mergeCell ref="AB87:AD87"/>
    <mergeCell ref="AE87:AG87"/>
    <mergeCell ref="S89:U89"/>
    <mergeCell ref="V89:Z89"/>
    <mergeCell ref="AB89:AD89"/>
    <mergeCell ref="AE89:AG89"/>
    <mergeCell ref="S83:U83"/>
    <mergeCell ref="V83:Z83"/>
    <mergeCell ref="AB83:AD83"/>
    <mergeCell ref="AE83:AG83"/>
    <mergeCell ref="S85:U85"/>
    <mergeCell ref="V85:Z85"/>
    <mergeCell ref="AB85:AD85"/>
    <mergeCell ref="AE85:AG85"/>
    <mergeCell ref="S79:U79"/>
    <mergeCell ref="V79:Z79"/>
    <mergeCell ref="AB79:AD79"/>
    <mergeCell ref="AE79:AG79"/>
    <mergeCell ref="S81:U81"/>
    <mergeCell ref="V81:Z81"/>
    <mergeCell ref="AB81:AD81"/>
    <mergeCell ref="AE81:AG81"/>
    <mergeCell ref="S99:U99"/>
    <mergeCell ref="V99:Z99"/>
    <mergeCell ref="AB99:AD99"/>
    <mergeCell ref="AE99:AG99"/>
    <mergeCell ref="S101:U101"/>
    <mergeCell ref="V101:Z101"/>
    <mergeCell ref="AB101:AD101"/>
    <mergeCell ref="AE101:AG101"/>
    <mergeCell ref="S95:U95"/>
    <mergeCell ref="V95:Z95"/>
    <mergeCell ref="AB95:AD95"/>
    <mergeCell ref="AE95:AG95"/>
    <mergeCell ref="S97:U97"/>
    <mergeCell ref="V97:Z97"/>
    <mergeCell ref="AB97:AD97"/>
    <mergeCell ref="AE97:AG97"/>
    <mergeCell ref="S91:U91"/>
    <mergeCell ref="V91:Z91"/>
    <mergeCell ref="AB91:AD91"/>
    <mergeCell ref="AE91:AG91"/>
    <mergeCell ref="S93:U93"/>
    <mergeCell ref="V93:Z93"/>
    <mergeCell ref="AB93:AD93"/>
    <mergeCell ref="AE93:AG93"/>
    <mergeCell ref="S111:U111"/>
    <mergeCell ref="V111:Z111"/>
    <mergeCell ref="AB111:AD111"/>
    <mergeCell ref="AE111:AG111"/>
    <mergeCell ref="S113:U113"/>
    <mergeCell ref="V113:Z113"/>
    <mergeCell ref="AB113:AD113"/>
    <mergeCell ref="AE113:AG113"/>
    <mergeCell ref="S107:U107"/>
    <mergeCell ref="V107:Z107"/>
    <mergeCell ref="AB107:AD107"/>
    <mergeCell ref="AE107:AG107"/>
    <mergeCell ref="S109:U109"/>
    <mergeCell ref="V109:Z109"/>
    <mergeCell ref="AB109:AD109"/>
    <mergeCell ref="AE109:AG109"/>
    <mergeCell ref="S103:U103"/>
    <mergeCell ref="V103:Z103"/>
    <mergeCell ref="AB103:AD103"/>
    <mergeCell ref="AE103:AG103"/>
    <mergeCell ref="S105:U105"/>
    <mergeCell ref="V105:Z105"/>
    <mergeCell ref="AB105:AD105"/>
    <mergeCell ref="AE105:AG105"/>
    <mergeCell ref="S123:U123"/>
    <mergeCell ref="V123:Z123"/>
    <mergeCell ref="AB123:AD123"/>
    <mergeCell ref="AE123:AG123"/>
    <mergeCell ref="S125:U125"/>
    <mergeCell ref="V125:Z125"/>
    <mergeCell ref="AB125:AD125"/>
    <mergeCell ref="AE125:AG125"/>
    <mergeCell ref="S119:U119"/>
    <mergeCell ref="V119:Z119"/>
    <mergeCell ref="AB119:AD119"/>
    <mergeCell ref="AE119:AG119"/>
    <mergeCell ref="S121:U121"/>
    <mergeCell ref="V121:Z121"/>
    <mergeCell ref="AB121:AD121"/>
    <mergeCell ref="AE121:AG121"/>
    <mergeCell ref="S115:U115"/>
    <mergeCell ref="V115:Z115"/>
    <mergeCell ref="AB115:AD115"/>
    <mergeCell ref="AE115:AG115"/>
    <mergeCell ref="S117:U117"/>
    <mergeCell ref="V117:Z117"/>
    <mergeCell ref="AB117:AD117"/>
    <mergeCell ref="AE117:AG117"/>
    <mergeCell ref="AG136:AH136"/>
    <mergeCell ref="V140:AG141"/>
    <mergeCell ref="AH141:AI142"/>
    <mergeCell ref="W144:AB145"/>
    <mergeCell ref="AE145:AG146"/>
    <mergeCell ref="S131:U131"/>
    <mergeCell ref="V131:Z131"/>
    <mergeCell ref="AB131:AD131"/>
    <mergeCell ref="AE131:AG131"/>
    <mergeCell ref="W134:X134"/>
    <mergeCell ref="AA134:AB134"/>
    <mergeCell ref="AD134:AF134"/>
    <mergeCell ref="AG134:AH134"/>
    <mergeCell ref="S127:U127"/>
    <mergeCell ref="V127:Z127"/>
    <mergeCell ref="AB127:AD127"/>
    <mergeCell ref="AE127:AG127"/>
    <mergeCell ref="S129:U129"/>
    <mergeCell ref="V129:Z129"/>
    <mergeCell ref="AB129:AD129"/>
    <mergeCell ref="AE129:AG129"/>
    <mergeCell ref="S155:U155"/>
    <mergeCell ref="V155:Z155"/>
    <mergeCell ref="AB155:AD155"/>
    <mergeCell ref="AE155:AG155"/>
    <mergeCell ref="S157:U157"/>
    <mergeCell ref="V157:Z157"/>
    <mergeCell ref="AB157:AD157"/>
    <mergeCell ref="AE157:AG157"/>
    <mergeCell ref="AF150:AG150"/>
    <mergeCell ref="S153:U153"/>
    <mergeCell ref="V153:Z153"/>
    <mergeCell ref="AB153:AD153"/>
    <mergeCell ref="AE153:AG153"/>
    <mergeCell ref="W148:X148"/>
    <mergeCell ref="Y148:Z148"/>
    <mergeCell ref="AB148:AC148"/>
    <mergeCell ref="W150:X150"/>
    <mergeCell ref="AC150:AD150"/>
    <mergeCell ref="S167:U167"/>
    <mergeCell ref="V167:Z167"/>
    <mergeCell ref="AB167:AD167"/>
    <mergeCell ref="AE167:AG167"/>
    <mergeCell ref="S169:U169"/>
    <mergeCell ref="V169:Z169"/>
    <mergeCell ref="AB169:AD169"/>
    <mergeCell ref="AE169:AG169"/>
    <mergeCell ref="S163:U163"/>
    <mergeCell ref="V163:Z163"/>
    <mergeCell ref="AB163:AD163"/>
    <mergeCell ref="AE163:AG163"/>
    <mergeCell ref="S165:U165"/>
    <mergeCell ref="V165:Z165"/>
    <mergeCell ref="AB165:AD165"/>
    <mergeCell ref="AE165:AG165"/>
    <mergeCell ref="S159:U159"/>
    <mergeCell ref="V159:Z159"/>
    <mergeCell ref="AB159:AD159"/>
    <mergeCell ref="AE159:AG159"/>
    <mergeCell ref="S161:U161"/>
    <mergeCell ref="V161:Z161"/>
    <mergeCell ref="AB161:AD161"/>
    <mergeCell ref="AE161:AG161"/>
    <mergeCell ref="S179:U179"/>
    <mergeCell ref="V179:Z179"/>
    <mergeCell ref="AB179:AD179"/>
    <mergeCell ref="AE179:AG179"/>
    <mergeCell ref="S181:U181"/>
    <mergeCell ref="V181:Z181"/>
    <mergeCell ref="AB181:AD181"/>
    <mergeCell ref="AE181:AG181"/>
    <mergeCell ref="S175:U175"/>
    <mergeCell ref="V175:Z175"/>
    <mergeCell ref="AB175:AD175"/>
    <mergeCell ref="AE175:AG175"/>
    <mergeCell ref="S177:U177"/>
    <mergeCell ref="V177:Z177"/>
    <mergeCell ref="AB177:AD177"/>
    <mergeCell ref="AE177:AG177"/>
    <mergeCell ref="S171:U171"/>
    <mergeCell ref="V171:Z171"/>
    <mergeCell ref="AB171:AD171"/>
    <mergeCell ref="AE171:AG171"/>
    <mergeCell ref="S173:U173"/>
    <mergeCell ref="V173:Z173"/>
    <mergeCell ref="AB173:AD173"/>
    <mergeCell ref="AE173:AG173"/>
    <mergeCell ref="S191:U191"/>
    <mergeCell ref="V191:Z191"/>
    <mergeCell ref="AB191:AD191"/>
    <mergeCell ref="AE191:AG191"/>
    <mergeCell ref="S193:U193"/>
    <mergeCell ref="V193:Z193"/>
    <mergeCell ref="AB193:AD193"/>
    <mergeCell ref="AE193:AG193"/>
    <mergeCell ref="S187:U187"/>
    <mergeCell ref="V187:Z187"/>
    <mergeCell ref="AB187:AD187"/>
    <mergeCell ref="AE187:AG187"/>
    <mergeCell ref="S189:U189"/>
    <mergeCell ref="V189:Z189"/>
    <mergeCell ref="AB189:AD189"/>
    <mergeCell ref="AE189:AG189"/>
    <mergeCell ref="S183:U183"/>
    <mergeCell ref="V183:Z183"/>
    <mergeCell ref="AB183:AD183"/>
    <mergeCell ref="AE183:AG183"/>
    <mergeCell ref="S185:U185"/>
    <mergeCell ref="V185:Z185"/>
    <mergeCell ref="AB185:AD185"/>
    <mergeCell ref="AE185:AG185"/>
    <mergeCell ref="S203:U203"/>
    <mergeCell ref="V203:Z203"/>
    <mergeCell ref="AB203:AD203"/>
    <mergeCell ref="AE203:AG203"/>
    <mergeCell ref="S205:U205"/>
    <mergeCell ref="V205:Z205"/>
    <mergeCell ref="AB205:AD205"/>
    <mergeCell ref="AE205:AG205"/>
    <mergeCell ref="S199:U199"/>
    <mergeCell ref="V199:Z199"/>
    <mergeCell ref="AB199:AD199"/>
    <mergeCell ref="AE199:AG199"/>
    <mergeCell ref="S201:U201"/>
    <mergeCell ref="V201:Z201"/>
    <mergeCell ref="AB201:AD201"/>
    <mergeCell ref="AE201:AG201"/>
    <mergeCell ref="S195:U195"/>
    <mergeCell ref="V195:Z195"/>
    <mergeCell ref="AB195:AD195"/>
    <mergeCell ref="AE195:AG195"/>
    <mergeCell ref="S197:U197"/>
    <mergeCell ref="V197:Z197"/>
    <mergeCell ref="AB197:AD197"/>
    <mergeCell ref="AE197:AG197"/>
    <mergeCell ref="V218:AG219"/>
    <mergeCell ref="AH219:AI220"/>
    <mergeCell ref="W222:AB223"/>
    <mergeCell ref="AE223:AG224"/>
    <mergeCell ref="W226:X226"/>
    <mergeCell ref="Y226:Z226"/>
    <mergeCell ref="AB226:AC226"/>
    <mergeCell ref="W212:X212"/>
    <mergeCell ref="AA212:AB212"/>
    <mergeCell ref="AD212:AF212"/>
    <mergeCell ref="AG212:AH212"/>
    <mergeCell ref="AG214:AH214"/>
    <mergeCell ref="S207:U207"/>
    <mergeCell ref="V207:Z207"/>
    <mergeCell ref="AB207:AD207"/>
    <mergeCell ref="AE207:AG207"/>
    <mergeCell ref="S209:U209"/>
    <mergeCell ref="V209:Z209"/>
    <mergeCell ref="AB209:AD209"/>
    <mergeCell ref="AE209:AG209"/>
    <mergeCell ref="S237:U237"/>
    <mergeCell ref="V237:Z237"/>
    <mergeCell ref="AB237:AD237"/>
    <mergeCell ref="AE237:AG237"/>
    <mergeCell ref="S239:U239"/>
    <mergeCell ref="V239:Z239"/>
    <mergeCell ref="AB239:AD239"/>
    <mergeCell ref="AE239:AG239"/>
    <mergeCell ref="S233:U233"/>
    <mergeCell ref="V233:Z233"/>
    <mergeCell ref="AB233:AD233"/>
    <mergeCell ref="AE233:AG233"/>
    <mergeCell ref="S235:U235"/>
    <mergeCell ref="V235:Z235"/>
    <mergeCell ref="AB235:AD235"/>
    <mergeCell ref="AE235:AG235"/>
    <mergeCell ref="W228:X228"/>
    <mergeCell ref="AC228:AD228"/>
    <mergeCell ref="AF228:AG228"/>
    <mergeCell ref="S231:U231"/>
    <mergeCell ref="V231:Z231"/>
    <mergeCell ref="AB231:AD231"/>
    <mergeCell ref="AE231:AG231"/>
    <mergeCell ref="S249:U249"/>
    <mergeCell ref="V249:Z249"/>
    <mergeCell ref="AB249:AD249"/>
    <mergeCell ref="AE249:AG249"/>
    <mergeCell ref="S251:U251"/>
    <mergeCell ref="V251:Z251"/>
    <mergeCell ref="AB251:AD251"/>
    <mergeCell ref="AE251:AG251"/>
    <mergeCell ref="S245:U245"/>
    <mergeCell ref="V245:Z245"/>
    <mergeCell ref="AB245:AD245"/>
    <mergeCell ref="AE245:AG245"/>
    <mergeCell ref="S247:U247"/>
    <mergeCell ref="V247:Z247"/>
    <mergeCell ref="AB247:AD247"/>
    <mergeCell ref="AE247:AG247"/>
    <mergeCell ref="S241:U241"/>
    <mergeCell ref="V241:Z241"/>
    <mergeCell ref="AB241:AD241"/>
    <mergeCell ref="AE241:AG241"/>
    <mergeCell ref="S243:U243"/>
    <mergeCell ref="V243:Z243"/>
    <mergeCell ref="AB243:AD243"/>
    <mergeCell ref="AE243:AG243"/>
    <mergeCell ref="S261:U261"/>
    <mergeCell ref="V261:Z261"/>
    <mergeCell ref="AB261:AD261"/>
    <mergeCell ref="AE261:AG261"/>
    <mergeCell ref="S263:U263"/>
    <mergeCell ref="V263:Z263"/>
    <mergeCell ref="AB263:AD263"/>
    <mergeCell ref="AE263:AG263"/>
    <mergeCell ref="S257:U257"/>
    <mergeCell ref="V257:Z257"/>
    <mergeCell ref="AB257:AD257"/>
    <mergeCell ref="AE257:AG257"/>
    <mergeCell ref="S259:U259"/>
    <mergeCell ref="V259:Z259"/>
    <mergeCell ref="AB259:AD259"/>
    <mergeCell ref="AE259:AG259"/>
    <mergeCell ref="S253:U253"/>
    <mergeCell ref="V253:Z253"/>
    <mergeCell ref="AB253:AD253"/>
    <mergeCell ref="AE253:AG253"/>
    <mergeCell ref="S255:U255"/>
    <mergeCell ref="V255:Z255"/>
    <mergeCell ref="AB255:AD255"/>
    <mergeCell ref="AE255:AG255"/>
    <mergeCell ref="S273:U273"/>
    <mergeCell ref="V273:Z273"/>
    <mergeCell ref="AB273:AD273"/>
    <mergeCell ref="AE273:AG273"/>
    <mergeCell ref="S275:U275"/>
    <mergeCell ref="V275:Z275"/>
    <mergeCell ref="AB275:AD275"/>
    <mergeCell ref="AE275:AG275"/>
    <mergeCell ref="S269:U269"/>
    <mergeCell ref="V269:Z269"/>
    <mergeCell ref="AB269:AD269"/>
    <mergeCell ref="AE269:AG269"/>
    <mergeCell ref="S271:U271"/>
    <mergeCell ref="V271:Z271"/>
    <mergeCell ref="AB271:AD271"/>
    <mergeCell ref="AE271:AG271"/>
    <mergeCell ref="S265:U265"/>
    <mergeCell ref="V265:Z265"/>
    <mergeCell ref="AB265:AD265"/>
    <mergeCell ref="AE265:AG265"/>
    <mergeCell ref="S267:U267"/>
    <mergeCell ref="V267:Z267"/>
    <mergeCell ref="AB267:AD267"/>
    <mergeCell ref="AE267:AG267"/>
    <mergeCell ref="S285:U285"/>
    <mergeCell ref="V285:Z285"/>
    <mergeCell ref="AB285:AD285"/>
    <mergeCell ref="AE285:AG285"/>
    <mergeCell ref="S287:U287"/>
    <mergeCell ref="V287:Z287"/>
    <mergeCell ref="AB287:AD287"/>
    <mergeCell ref="AE287:AG287"/>
    <mergeCell ref="S281:U281"/>
    <mergeCell ref="V281:Z281"/>
    <mergeCell ref="AB281:AD281"/>
    <mergeCell ref="AE281:AG281"/>
    <mergeCell ref="S283:U283"/>
    <mergeCell ref="V283:Z283"/>
    <mergeCell ref="AB283:AD283"/>
    <mergeCell ref="AE283:AG283"/>
    <mergeCell ref="S277:U277"/>
    <mergeCell ref="V277:Z277"/>
    <mergeCell ref="AB277:AD277"/>
    <mergeCell ref="AE277:AG277"/>
    <mergeCell ref="S279:U279"/>
    <mergeCell ref="V279:Z279"/>
    <mergeCell ref="AB279:AD279"/>
    <mergeCell ref="AE279:AG279"/>
    <mergeCell ref="W306:X306"/>
    <mergeCell ref="AC306:AD306"/>
    <mergeCell ref="AF306:AG306"/>
    <mergeCell ref="S309:U309"/>
    <mergeCell ref="V309:Z309"/>
    <mergeCell ref="AB309:AD309"/>
    <mergeCell ref="AE309:AG309"/>
    <mergeCell ref="V296:AG297"/>
    <mergeCell ref="AH297:AI298"/>
    <mergeCell ref="W300:AB301"/>
    <mergeCell ref="AE301:AG302"/>
    <mergeCell ref="W304:X304"/>
    <mergeCell ref="Y304:Z304"/>
    <mergeCell ref="AB304:AC304"/>
    <mergeCell ref="W290:X290"/>
    <mergeCell ref="AA290:AB290"/>
    <mergeCell ref="AD290:AF290"/>
    <mergeCell ref="AG290:AH290"/>
    <mergeCell ref="AG292:AH292"/>
    <mergeCell ref="S319:U319"/>
    <mergeCell ref="V319:Z319"/>
    <mergeCell ref="AB319:AD319"/>
    <mergeCell ref="AE319:AG319"/>
    <mergeCell ref="S321:U321"/>
    <mergeCell ref="V321:Z321"/>
    <mergeCell ref="AB321:AD321"/>
    <mergeCell ref="AE321:AG321"/>
    <mergeCell ref="S315:U315"/>
    <mergeCell ref="V315:Z315"/>
    <mergeCell ref="AB315:AD315"/>
    <mergeCell ref="AE315:AG315"/>
    <mergeCell ref="S317:U317"/>
    <mergeCell ref="V317:Z317"/>
    <mergeCell ref="AB317:AD317"/>
    <mergeCell ref="AE317:AG317"/>
    <mergeCell ref="S311:U311"/>
    <mergeCell ref="V311:Z311"/>
    <mergeCell ref="AB311:AD311"/>
    <mergeCell ref="AE311:AG311"/>
    <mergeCell ref="S313:U313"/>
    <mergeCell ref="V313:Z313"/>
    <mergeCell ref="AB313:AD313"/>
    <mergeCell ref="AE313:AG313"/>
    <mergeCell ref="S331:U331"/>
    <mergeCell ref="V331:Z331"/>
    <mergeCell ref="AB331:AD331"/>
    <mergeCell ref="AE331:AG331"/>
    <mergeCell ref="S333:U333"/>
    <mergeCell ref="V333:Z333"/>
    <mergeCell ref="AB333:AD333"/>
    <mergeCell ref="AE333:AG333"/>
    <mergeCell ref="S327:U327"/>
    <mergeCell ref="V327:Z327"/>
    <mergeCell ref="AB327:AD327"/>
    <mergeCell ref="AE327:AG327"/>
    <mergeCell ref="S329:U329"/>
    <mergeCell ref="V329:Z329"/>
    <mergeCell ref="AB329:AD329"/>
    <mergeCell ref="AE329:AG329"/>
    <mergeCell ref="S323:U323"/>
    <mergeCell ref="V323:Z323"/>
    <mergeCell ref="AB323:AD323"/>
    <mergeCell ref="AE323:AG323"/>
    <mergeCell ref="S325:U325"/>
    <mergeCell ref="V325:Z325"/>
    <mergeCell ref="AB325:AD325"/>
    <mergeCell ref="AE325:AG325"/>
    <mergeCell ref="S343:U343"/>
    <mergeCell ref="V343:Z343"/>
    <mergeCell ref="AB343:AD343"/>
    <mergeCell ref="AE343:AG343"/>
    <mergeCell ref="S345:U345"/>
    <mergeCell ref="V345:Z345"/>
    <mergeCell ref="AB345:AD345"/>
    <mergeCell ref="AE345:AG345"/>
    <mergeCell ref="S339:U339"/>
    <mergeCell ref="V339:Z339"/>
    <mergeCell ref="AB339:AD339"/>
    <mergeCell ref="AE339:AG339"/>
    <mergeCell ref="S341:U341"/>
    <mergeCell ref="V341:Z341"/>
    <mergeCell ref="AB341:AD341"/>
    <mergeCell ref="AE341:AG341"/>
    <mergeCell ref="S335:U335"/>
    <mergeCell ref="V335:Z335"/>
    <mergeCell ref="AB335:AD335"/>
    <mergeCell ref="AE335:AG335"/>
    <mergeCell ref="S337:U337"/>
    <mergeCell ref="V337:Z337"/>
    <mergeCell ref="AB337:AD337"/>
    <mergeCell ref="AE337:AG337"/>
    <mergeCell ref="S355:U355"/>
    <mergeCell ref="V355:Z355"/>
    <mergeCell ref="AB355:AD355"/>
    <mergeCell ref="AE355:AG355"/>
    <mergeCell ref="S357:U357"/>
    <mergeCell ref="V357:Z357"/>
    <mergeCell ref="AB357:AD357"/>
    <mergeCell ref="AE357:AG357"/>
    <mergeCell ref="S351:U351"/>
    <mergeCell ref="V351:Z351"/>
    <mergeCell ref="AB351:AD351"/>
    <mergeCell ref="AE351:AG351"/>
    <mergeCell ref="S353:U353"/>
    <mergeCell ref="V353:Z353"/>
    <mergeCell ref="AB353:AD353"/>
    <mergeCell ref="AE353:AG353"/>
    <mergeCell ref="S347:U347"/>
    <mergeCell ref="V347:Z347"/>
    <mergeCell ref="AB347:AD347"/>
    <mergeCell ref="AE347:AG347"/>
    <mergeCell ref="S349:U349"/>
    <mergeCell ref="V349:Z349"/>
    <mergeCell ref="AB349:AD349"/>
    <mergeCell ref="AE349:AG349"/>
    <mergeCell ref="W368:X368"/>
    <mergeCell ref="AA368:AB368"/>
    <mergeCell ref="AD368:AF368"/>
    <mergeCell ref="AG368:AH368"/>
    <mergeCell ref="AG370:AH370"/>
    <mergeCell ref="S363:U363"/>
    <mergeCell ref="V363:Z363"/>
    <mergeCell ref="AB363:AD363"/>
    <mergeCell ref="AE363:AG363"/>
    <mergeCell ref="S365:U365"/>
    <mergeCell ref="V365:Z365"/>
    <mergeCell ref="AB365:AD365"/>
    <mergeCell ref="AE365:AG365"/>
    <mergeCell ref="S359:U359"/>
    <mergeCell ref="V359:Z359"/>
    <mergeCell ref="AB359:AD359"/>
    <mergeCell ref="AE359:AG359"/>
    <mergeCell ref="S361:U361"/>
    <mergeCell ref="V361:Z361"/>
    <mergeCell ref="AB361:AD361"/>
    <mergeCell ref="AE361:AG361"/>
    <mergeCell ref="S389:U389"/>
    <mergeCell ref="V389:Z389"/>
    <mergeCell ref="AB389:AD389"/>
    <mergeCell ref="AE389:AG389"/>
    <mergeCell ref="S391:U391"/>
    <mergeCell ref="V391:Z391"/>
    <mergeCell ref="AB391:AD391"/>
    <mergeCell ref="AE391:AG391"/>
    <mergeCell ref="W384:X384"/>
    <mergeCell ref="AC384:AD384"/>
    <mergeCell ref="AF384:AG384"/>
    <mergeCell ref="S387:U387"/>
    <mergeCell ref="V387:Z387"/>
    <mergeCell ref="AB387:AD387"/>
    <mergeCell ref="AE387:AG387"/>
    <mergeCell ref="V374:AG375"/>
    <mergeCell ref="AH375:AI376"/>
    <mergeCell ref="W378:AB379"/>
    <mergeCell ref="AE379:AG380"/>
    <mergeCell ref="W382:X382"/>
    <mergeCell ref="Y382:Z382"/>
    <mergeCell ref="AB382:AC382"/>
    <mergeCell ref="S401:U401"/>
    <mergeCell ref="V401:Z401"/>
    <mergeCell ref="AB401:AD401"/>
    <mergeCell ref="AE401:AG401"/>
    <mergeCell ref="S403:U403"/>
    <mergeCell ref="V403:Z403"/>
    <mergeCell ref="AB403:AD403"/>
    <mergeCell ref="AE403:AG403"/>
    <mergeCell ref="S397:U397"/>
    <mergeCell ref="V397:Z397"/>
    <mergeCell ref="AB397:AD397"/>
    <mergeCell ref="AE397:AG397"/>
    <mergeCell ref="S399:U399"/>
    <mergeCell ref="V399:Z399"/>
    <mergeCell ref="AB399:AD399"/>
    <mergeCell ref="AE399:AG399"/>
    <mergeCell ref="S393:U393"/>
    <mergeCell ref="V393:Z393"/>
    <mergeCell ref="AB393:AD393"/>
    <mergeCell ref="AE393:AG393"/>
    <mergeCell ref="S395:U395"/>
    <mergeCell ref="V395:Z395"/>
    <mergeCell ref="AB395:AD395"/>
    <mergeCell ref="AE395:AG395"/>
    <mergeCell ref="S413:U413"/>
    <mergeCell ref="V413:Z413"/>
    <mergeCell ref="AB413:AD413"/>
    <mergeCell ref="AE413:AG413"/>
    <mergeCell ref="S415:U415"/>
    <mergeCell ref="V415:Z415"/>
    <mergeCell ref="AB415:AD415"/>
    <mergeCell ref="AE415:AG415"/>
    <mergeCell ref="S409:U409"/>
    <mergeCell ref="V409:Z409"/>
    <mergeCell ref="AB409:AD409"/>
    <mergeCell ref="AE409:AG409"/>
    <mergeCell ref="S411:U411"/>
    <mergeCell ref="V411:Z411"/>
    <mergeCell ref="AB411:AD411"/>
    <mergeCell ref="AE411:AG411"/>
    <mergeCell ref="S405:U405"/>
    <mergeCell ref="V405:Z405"/>
    <mergeCell ref="AB405:AD405"/>
    <mergeCell ref="AE405:AG405"/>
    <mergeCell ref="S407:U407"/>
    <mergeCell ref="V407:Z407"/>
    <mergeCell ref="AB407:AD407"/>
    <mergeCell ref="AE407:AG407"/>
    <mergeCell ref="S425:U425"/>
    <mergeCell ref="V425:Z425"/>
    <mergeCell ref="AB425:AD425"/>
    <mergeCell ref="AE425:AG425"/>
    <mergeCell ref="S427:U427"/>
    <mergeCell ref="V427:Z427"/>
    <mergeCell ref="AB427:AD427"/>
    <mergeCell ref="AE427:AG427"/>
    <mergeCell ref="S421:U421"/>
    <mergeCell ref="V421:Z421"/>
    <mergeCell ref="AB421:AD421"/>
    <mergeCell ref="AE421:AG421"/>
    <mergeCell ref="S423:U423"/>
    <mergeCell ref="V423:Z423"/>
    <mergeCell ref="AB423:AD423"/>
    <mergeCell ref="AE423:AG423"/>
    <mergeCell ref="S417:U417"/>
    <mergeCell ref="V417:Z417"/>
    <mergeCell ref="AB417:AD417"/>
    <mergeCell ref="AE417:AG417"/>
    <mergeCell ref="S419:U419"/>
    <mergeCell ref="V419:Z419"/>
    <mergeCell ref="AB419:AD419"/>
    <mergeCell ref="AE419:AG419"/>
    <mergeCell ref="S437:U437"/>
    <mergeCell ref="V437:Z437"/>
    <mergeCell ref="AB437:AD437"/>
    <mergeCell ref="AE437:AG437"/>
    <mergeCell ref="S439:U439"/>
    <mergeCell ref="V439:Z439"/>
    <mergeCell ref="AB439:AD439"/>
    <mergeCell ref="AE439:AG439"/>
    <mergeCell ref="S433:U433"/>
    <mergeCell ref="V433:Z433"/>
    <mergeCell ref="AB433:AD433"/>
    <mergeCell ref="AE433:AG433"/>
    <mergeCell ref="S435:U435"/>
    <mergeCell ref="V435:Z435"/>
    <mergeCell ref="AB435:AD435"/>
    <mergeCell ref="AE435:AG435"/>
    <mergeCell ref="S429:U429"/>
    <mergeCell ref="V429:Z429"/>
    <mergeCell ref="AB429:AD429"/>
    <mergeCell ref="AE429:AG429"/>
    <mergeCell ref="S431:U431"/>
    <mergeCell ref="V431:Z431"/>
    <mergeCell ref="AB431:AD431"/>
    <mergeCell ref="AE431:AG431"/>
    <mergeCell ref="V452:AG453"/>
    <mergeCell ref="AH453:AI454"/>
    <mergeCell ref="W456:AB457"/>
    <mergeCell ref="AE457:AG458"/>
    <mergeCell ref="W460:X460"/>
    <mergeCell ref="Y460:Z460"/>
    <mergeCell ref="AB460:AC460"/>
    <mergeCell ref="W446:X446"/>
    <mergeCell ref="AA446:AB446"/>
    <mergeCell ref="AD446:AF446"/>
    <mergeCell ref="AG446:AH446"/>
    <mergeCell ref="AG448:AH448"/>
    <mergeCell ref="S441:U441"/>
    <mergeCell ref="V441:Z441"/>
    <mergeCell ref="AB441:AD441"/>
    <mergeCell ref="AE441:AG441"/>
    <mergeCell ref="S443:U443"/>
    <mergeCell ref="V443:Z443"/>
    <mergeCell ref="AB443:AD443"/>
    <mergeCell ref="AE443:AG443"/>
    <mergeCell ref="S471:U471"/>
    <mergeCell ref="V471:Z471"/>
    <mergeCell ref="AB471:AD471"/>
    <mergeCell ref="AE471:AG471"/>
    <mergeCell ref="S473:U473"/>
    <mergeCell ref="V473:Z473"/>
    <mergeCell ref="AB473:AD473"/>
    <mergeCell ref="AE473:AG473"/>
    <mergeCell ref="S467:U467"/>
    <mergeCell ref="V467:Z467"/>
    <mergeCell ref="AB467:AD467"/>
    <mergeCell ref="AE467:AG467"/>
    <mergeCell ref="S469:U469"/>
    <mergeCell ref="V469:Z469"/>
    <mergeCell ref="AB469:AD469"/>
    <mergeCell ref="AE469:AG469"/>
    <mergeCell ref="W462:X462"/>
    <mergeCell ref="AC462:AD462"/>
    <mergeCell ref="AF462:AG462"/>
    <mergeCell ref="S465:U465"/>
    <mergeCell ref="V465:Z465"/>
    <mergeCell ref="AB465:AD465"/>
    <mergeCell ref="AE465:AG465"/>
    <mergeCell ref="S483:U483"/>
    <mergeCell ref="V483:Z483"/>
    <mergeCell ref="AB483:AD483"/>
    <mergeCell ref="AE483:AG483"/>
    <mergeCell ref="S485:U485"/>
    <mergeCell ref="V485:Z485"/>
    <mergeCell ref="AB485:AD485"/>
    <mergeCell ref="AE485:AG485"/>
    <mergeCell ref="S479:U479"/>
    <mergeCell ref="V479:Z479"/>
    <mergeCell ref="AB479:AD479"/>
    <mergeCell ref="AE479:AG479"/>
    <mergeCell ref="S481:U481"/>
    <mergeCell ref="V481:Z481"/>
    <mergeCell ref="AB481:AD481"/>
    <mergeCell ref="AE481:AG481"/>
    <mergeCell ref="S475:U475"/>
    <mergeCell ref="V475:Z475"/>
    <mergeCell ref="AB475:AD475"/>
    <mergeCell ref="AE475:AG475"/>
    <mergeCell ref="S477:U477"/>
    <mergeCell ref="V477:Z477"/>
    <mergeCell ref="AB477:AD477"/>
    <mergeCell ref="AE477:AG477"/>
    <mergeCell ref="S495:U495"/>
    <mergeCell ref="V495:Z495"/>
    <mergeCell ref="AB495:AD495"/>
    <mergeCell ref="AE495:AG495"/>
    <mergeCell ref="S497:U497"/>
    <mergeCell ref="V497:Z497"/>
    <mergeCell ref="AB497:AD497"/>
    <mergeCell ref="AE497:AG497"/>
    <mergeCell ref="S491:U491"/>
    <mergeCell ref="V491:Z491"/>
    <mergeCell ref="AB491:AD491"/>
    <mergeCell ref="AE491:AG491"/>
    <mergeCell ref="S493:U493"/>
    <mergeCell ref="V493:Z493"/>
    <mergeCell ref="AB493:AD493"/>
    <mergeCell ref="AE493:AG493"/>
    <mergeCell ref="S487:U487"/>
    <mergeCell ref="V487:Z487"/>
    <mergeCell ref="AB487:AD487"/>
    <mergeCell ref="AE487:AG487"/>
    <mergeCell ref="S489:U489"/>
    <mergeCell ref="V489:Z489"/>
    <mergeCell ref="AB489:AD489"/>
    <mergeCell ref="AE489:AG489"/>
    <mergeCell ref="S507:U507"/>
    <mergeCell ref="V507:Z507"/>
    <mergeCell ref="AB507:AD507"/>
    <mergeCell ref="AE507:AG507"/>
    <mergeCell ref="S509:U509"/>
    <mergeCell ref="V509:Z509"/>
    <mergeCell ref="AB509:AD509"/>
    <mergeCell ref="AE509:AG509"/>
    <mergeCell ref="S503:U503"/>
    <mergeCell ref="V503:Z503"/>
    <mergeCell ref="AB503:AD503"/>
    <mergeCell ref="AE503:AG503"/>
    <mergeCell ref="S505:U505"/>
    <mergeCell ref="V505:Z505"/>
    <mergeCell ref="AB505:AD505"/>
    <mergeCell ref="AE505:AG505"/>
    <mergeCell ref="S499:U499"/>
    <mergeCell ref="V499:Z499"/>
    <mergeCell ref="AB499:AD499"/>
    <mergeCell ref="AE499:AG499"/>
    <mergeCell ref="S501:U501"/>
    <mergeCell ref="V501:Z501"/>
    <mergeCell ref="AB501:AD501"/>
    <mergeCell ref="AE501:AG501"/>
    <mergeCell ref="S519:U519"/>
    <mergeCell ref="V519:Z519"/>
    <mergeCell ref="AB519:AD519"/>
    <mergeCell ref="AE519:AG519"/>
    <mergeCell ref="S521:U521"/>
    <mergeCell ref="V521:Z521"/>
    <mergeCell ref="AB521:AD521"/>
    <mergeCell ref="AE521:AG521"/>
    <mergeCell ref="S515:U515"/>
    <mergeCell ref="V515:Z515"/>
    <mergeCell ref="AB515:AD515"/>
    <mergeCell ref="AE515:AG515"/>
    <mergeCell ref="S517:U517"/>
    <mergeCell ref="V517:Z517"/>
    <mergeCell ref="AB517:AD517"/>
    <mergeCell ref="AE517:AG517"/>
    <mergeCell ref="S511:U511"/>
    <mergeCell ref="V511:Z511"/>
    <mergeCell ref="AB511:AD511"/>
    <mergeCell ref="AE511:AG511"/>
    <mergeCell ref="S513:U513"/>
    <mergeCell ref="V513:Z513"/>
    <mergeCell ref="AB513:AD513"/>
    <mergeCell ref="AE513:AG513"/>
    <mergeCell ref="W540:X540"/>
    <mergeCell ref="AC540:AD540"/>
    <mergeCell ref="AF540:AG540"/>
    <mergeCell ref="S543:U543"/>
    <mergeCell ref="V543:Z543"/>
    <mergeCell ref="AB543:AD543"/>
    <mergeCell ref="AE543:AG543"/>
    <mergeCell ref="V530:AG531"/>
    <mergeCell ref="AH531:AI532"/>
    <mergeCell ref="W534:AB535"/>
    <mergeCell ref="AE535:AG536"/>
    <mergeCell ref="W538:X538"/>
    <mergeCell ref="Y538:Z538"/>
    <mergeCell ref="AB538:AC538"/>
    <mergeCell ref="W524:X524"/>
    <mergeCell ref="AA524:AB524"/>
    <mergeCell ref="AD524:AF524"/>
    <mergeCell ref="AG524:AH524"/>
    <mergeCell ref="AG526:AH526"/>
    <mergeCell ref="S553:U553"/>
    <mergeCell ref="V553:Z553"/>
    <mergeCell ref="AB553:AD553"/>
    <mergeCell ref="AE553:AG553"/>
    <mergeCell ref="S555:U555"/>
    <mergeCell ref="V555:Z555"/>
    <mergeCell ref="AB555:AD555"/>
    <mergeCell ref="AE555:AG555"/>
    <mergeCell ref="S549:U549"/>
    <mergeCell ref="V549:Z549"/>
    <mergeCell ref="AB549:AD549"/>
    <mergeCell ref="AE549:AG549"/>
    <mergeCell ref="S551:U551"/>
    <mergeCell ref="V551:Z551"/>
    <mergeCell ref="AB551:AD551"/>
    <mergeCell ref="AE551:AG551"/>
    <mergeCell ref="S545:U545"/>
    <mergeCell ref="V545:Z545"/>
    <mergeCell ref="AB545:AD545"/>
    <mergeCell ref="AE545:AG545"/>
    <mergeCell ref="S547:U547"/>
    <mergeCell ref="V547:Z547"/>
    <mergeCell ref="AB547:AD547"/>
    <mergeCell ref="AE547:AG547"/>
    <mergeCell ref="S565:U565"/>
    <mergeCell ref="V565:Z565"/>
    <mergeCell ref="AB565:AD565"/>
    <mergeCell ref="AE565:AG565"/>
    <mergeCell ref="S567:U567"/>
    <mergeCell ref="V567:Z567"/>
    <mergeCell ref="AB567:AD567"/>
    <mergeCell ref="AE567:AG567"/>
    <mergeCell ref="S561:U561"/>
    <mergeCell ref="V561:Z561"/>
    <mergeCell ref="AB561:AD561"/>
    <mergeCell ref="AE561:AG561"/>
    <mergeCell ref="S563:U563"/>
    <mergeCell ref="V563:Z563"/>
    <mergeCell ref="AB563:AD563"/>
    <mergeCell ref="AE563:AG563"/>
    <mergeCell ref="S557:U557"/>
    <mergeCell ref="V557:Z557"/>
    <mergeCell ref="AB557:AD557"/>
    <mergeCell ref="AE557:AG557"/>
    <mergeCell ref="S559:U559"/>
    <mergeCell ref="V559:Z559"/>
    <mergeCell ref="AB559:AD559"/>
    <mergeCell ref="AE559:AG559"/>
    <mergeCell ref="S577:U577"/>
    <mergeCell ref="V577:Z577"/>
    <mergeCell ref="AB577:AD577"/>
    <mergeCell ref="AE577:AG577"/>
    <mergeCell ref="S579:U579"/>
    <mergeCell ref="V579:Z579"/>
    <mergeCell ref="AB579:AD579"/>
    <mergeCell ref="AE579:AG579"/>
    <mergeCell ref="S573:U573"/>
    <mergeCell ref="V573:Z573"/>
    <mergeCell ref="AB573:AD573"/>
    <mergeCell ref="AE573:AG573"/>
    <mergeCell ref="S575:U575"/>
    <mergeCell ref="V575:Z575"/>
    <mergeCell ref="AB575:AD575"/>
    <mergeCell ref="AE575:AG575"/>
    <mergeCell ref="S569:U569"/>
    <mergeCell ref="V569:Z569"/>
    <mergeCell ref="AB569:AD569"/>
    <mergeCell ref="AE569:AG569"/>
    <mergeCell ref="S571:U571"/>
    <mergeCell ref="V571:Z571"/>
    <mergeCell ref="AB571:AD571"/>
    <mergeCell ref="AE571:AG571"/>
    <mergeCell ref="S589:U589"/>
    <mergeCell ref="V589:Z589"/>
    <mergeCell ref="AB589:AD589"/>
    <mergeCell ref="AE589:AG589"/>
    <mergeCell ref="S591:U591"/>
    <mergeCell ref="V591:Z591"/>
    <mergeCell ref="AB591:AD591"/>
    <mergeCell ref="AE591:AG591"/>
    <mergeCell ref="S585:U585"/>
    <mergeCell ref="V585:Z585"/>
    <mergeCell ref="AB585:AD585"/>
    <mergeCell ref="AE585:AG585"/>
    <mergeCell ref="S587:U587"/>
    <mergeCell ref="V587:Z587"/>
    <mergeCell ref="AB587:AD587"/>
    <mergeCell ref="AE587:AG587"/>
    <mergeCell ref="S581:U581"/>
    <mergeCell ref="V581:Z581"/>
    <mergeCell ref="AB581:AD581"/>
    <mergeCell ref="AE581:AG581"/>
    <mergeCell ref="S583:U583"/>
    <mergeCell ref="V583:Z583"/>
    <mergeCell ref="AB583:AD583"/>
    <mergeCell ref="AE583:AG583"/>
    <mergeCell ref="W602:X602"/>
    <mergeCell ref="AA602:AB602"/>
    <mergeCell ref="AD602:AF602"/>
    <mergeCell ref="AG602:AH602"/>
    <mergeCell ref="AG604:AH604"/>
    <mergeCell ref="S597:U597"/>
    <mergeCell ref="V597:Z597"/>
    <mergeCell ref="AB597:AD597"/>
    <mergeCell ref="AE597:AG597"/>
    <mergeCell ref="S599:U599"/>
    <mergeCell ref="V599:Z599"/>
    <mergeCell ref="AB599:AD599"/>
    <mergeCell ref="AE599:AG599"/>
    <mergeCell ref="S593:U593"/>
    <mergeCell ref="V593:Z593"/>
    <mergeCell ref="AB593:AD593"/>
    <mergeCell ref="AE593:AG593"/>
    <mergeCell ref="S595:U595"/>
    <mergeCell ref="V595:Z595"/>
    <mergeCell ref="AB595:AD595"/>
    <mergeCell ref="AE595:AG595"/>
    <mergeCell ref="S623:U623"/>
    <mergeCell ref="V623:Z623"/>
    <mergeCell ref="AB623:AD623"/>
    <mergeCell ref="AE623:AG623"/>
    <mergeCell ref="S625:U625"/>
    <mergeCell ref="V625:Z625"/>
    <mergeCell ref="AB625:AD625"/>
    <mergeCell ref="AE625:AG625"/>
    <mergeCell ref="W618:X618"/>
    <mergeCell ref="AC618:AD618"/>
    <mergeCell ref="AF618:AG618"/>
    <mergeCell ref="S621:U621"/>
    <mergeCell ref="V621:Z621"/>
    <mergeCell ref="AB621:AD621"/>
    <mergeCell ref="AE621:AG621"/>
    <mergeCell ref="V608:AG609"/>
    <mergeCell ref="AH609:AI610"/>
    <mergeCell ref="W612:AB613"/>
    <mergeCell ref="AE613:AG614"/>
    <mergeCell ref="W616:X616"/>
    <mergeCell ref="Y616:Z616"/>
    <mergeCell ref="AB616:AC616"/>
    <mergeCell ref="S635:U635"/>
    <mergeCell ref="V635:Z635"/>
    <mergeCell ref="AB635:AD635"/>
    <mergeCell ref="AE635:AG635"/>
    <mergeCell ref="S637:U637"/>
    <mergeCell ref="V637:Z637"/>
    <mergeCell ref="AB637:AD637"/>
    <mergeCell ref="AE637:AG637"/>
    <mergeCell ref="S631:U631"/>
    <mergeCell ref="V631:Z631"/>
    <mergeCell ref="AB631:AD631"/>
    <mergeCell ref="AE631:AG631"/>
    <mergeCell ref="S633:U633"/>
    <mergeCell ref="V633:Z633"/>
    <mergeCell ref="AB633:AD633"/>
    <mergeCell ref="AE633:AG633"/>
    <mergeCell ref="S627:U627"/>
    <mergeCell ref="V627:Z627"/>
    <mergeCell ref="AB627:AD627"/>
    <mergeCell ref="AE627:AG627"/>
    <mergeCell ref="S629:U629"/>
    <mergeCell ref="V629:Z629"/>
    <mergeCell ref="AB629:AD629"/>
    <mergeCell ref="AE629:AG629"/>
    <mergeCell ref="S647:U647"/>
    <mergeCell ref="V647:Z647"/>
    <mergeCell ref="AB647:AD647"/>
    <mergeCell ref="AE647:AG647"/>
    <mergeCell ref="S649:U649"/>
    <mergeCell ref="V649:Z649"/>
    <mergeCell ref="AB649:AD649"/>
    <mergeCell ref="AE649:AG649"/>
    <mergeCell ref="S643:U643"/>
    <mergeCell ref="V643:Z643"/>
    <mergeCell ref="AB643:AD643"/>
    <mergeCell ref="AE643:AG643"/>
    <mergeCell ref="S645:U645"/>
    <mergeCell ref="V645:Z645"/>
    <mergeCell ref="AB645:AD645"/>
    <mergeCell ref="AE645:AG645"/>
    <mergeCell ref="S639:U639"/>
    <mergeCell ref="V639:Z639"/>
    <mergeCell ref="AB639:AD639"/>
    <mergeCell ref="AE639:AG639"/>
    <mergeCell ref="S641:U641"/>
    <mergeCell ref="V641:Z641"/>
    <mergeCell ref="AB641:AD641"/>
    <mergeCell ref="AE641:AG641"/>
    <mergeCell ref="S659:U659"/>
    <mergeCell ref="V659:Z659"/>
    <mergeCell ref="AB659:AD659"/>
    <mergeCell ref="AE659:AG659"/>
    <mergeCell ref="S661:U661"/>
    <mergeCell ref="V661:Z661"/>
    <mergeCell ref="AB661:AD661"/>
    <mergeCell ref="AE661:AG661"/>
    <mergeCell ref="S655:U655"/>
    <mergeCell ref="V655:Z655"/>
    <mergeCell ref="AB655:AD655"/>
    <mergeCell ref="AE655:AG655"/>
    <mergeCell ref="S657:U657"/>
    <mergeCell ref="V657:Z657"/>
    <mergeCell ref="AB657:AD657"/>
    <mergeCell ref="AE657:AG657"/>
    <mergeCell ref="S651:U651"/>
    <mergeCell ref="V651:Z651"/>
    <mergeCell ref="AB651:AD651"/>
    <mergeCell ref="AE651:AG651"/>
    <mergeCell ref="S653:U653"/>
    <mergeCell ref="V653:Z653"/>
    <mergeCell ref="AB653:AD653"/>
    <mergeCell ref="AE653:AG653"/>
    <mergeCell ref="S671:U671"/>
    <mergeCell ref="V671:Z671"/>
    <mergeCell ref="AB671:AD671"/>
    <mergeCell ref="AE671:AG671"/>
    <mergeCell ref="S673:U673"/>
    <mergeCell ref="V673:Z673"/>
    <mergeCell ref="AB673:AD673"/>
    <mergeCell ref="AE673:AG673"/>
    <mergeCell ref="S667:U667"/>
    <mergeCell ref="V667:Z667"/>
    <mergeCell ref="AB667:AD667"/>
    <mergeCell ref="AE667:AG667"/>
    <mergeCell ref="S669:U669"/>
    <mergeCell ref="V669:Z669"/>
    <mergeCell ref="AB669:AD669"/>
    <mergeCell ref="AE669:AG669"/>
    <mergeCell ref="S663:U663"/>
    <mergeCell ref="V663:Z663"/>
    <mergeCell ref="AB663:AD663"/>
    <mergeCell ref="AE663:AG663"/>
    <mergeCell ref="S665:U665"/>
    <mergeCell ref="V665:Z665"/>
    <mergeCell ref="AB665:AD665"/>
    <mergeCell ref="AE665:AG665"/>
    <mergeCell ref="V686:AG687"/>
    <mergeCell ref="AH687:AI688"/>
    <mergeCell ref="W690:AB691"/>
    <mergeCell ref="AE691:AG692"/>
    <mergeCell ref="W694:X694"/>
    <mergeCell ref="Y694:Z694"/>
    <mergeCell ref="AB694:AC694"/>
    <mergeCell ref="W680:X680"/>
    <mergeCell ref="AA680:AB680"/>
    <mergeCell ref="AD680:AF680"/>
    <mergeCell ref="AG680:AH680"/>
    <mergeCell ref="AG682:AH682"/>
    <mergeCell ref="S675:U675"/>
    <mergeCell ref="V675:Z675"/>
    <mergeCell ref="AB675:AD675"/>
    <mergeCell ref="AE675:AG675"/>
    <mergeCell ref="S677:U677"/>
    <mergeCell ref="V677:Z677"/>
    <mergeCell ref="AB677:AD677"/>
    <mergeCell ref="AE677:AG677"/>
    <mergeCell ref="S705:U705"/>
    <mergeCell ref="V705:Z705"/>
    <mergeCell ref="AB705:AD705"/>
    <mergeCell ref="AE705:AG705"/>
    <mergeCell ref="S707:U707"/>
    <mergeCell ref="V707:Z707"/>
    <mergeCell ref="AB707:AD707"/>
    <mergeCell ref="AE707:AG707"/>
    <mergeCell ref="S701:U701"/>
    <mergeCell ref="V701:Z701"/>
    <mergeCell ref="AB701:AD701"/>
    <mergeCell ref="AE701:AG701"/>
    <mergeCell ref="S703:U703"/>
    <mergeCell ref="V703:Z703"/>
    <mergeCell ref="AB703:AD703"/>
    <mergeCell ref="AE703:AG703"/>
    <mergeCell ref="W696:X696"/>
    <mergeCell ref="AC696:AD696"/>
    <mergeCell ref="AF696:AG696"/>
    <mergeCell ref="S699:U699"/>
    <mergeCell ref="V699:Z699"/>
    <mergeCell ref="AB699:AD699"/>
    <mergeCell ref="AE699:AG699"/>
    <mergeCell ref="S717:U717"/>
    <mergeCell ref="V717:Z717"/>
    <mergeCell ref="AB717:AD717"/>
    <mergeCell ref="AE717:AG717"/>
    <mergeCell ref="S719:U719"/>
    <mergeCell ref="V719:Z719"/>
    <mergeCell ref="AB719:AD719"/>
    <mergeCell ref="AE719:AG719"/>
    <mergeCell ref="S713:U713"/>
    <mergeCell ref="V713:Z713"/>
    <mergeCell ref="AB713:AD713"/>
    <mergeCell ref="AE713:AG713"/>
    <mergeCell ref="S715:U715"/>
    <mergeCell ref="V715:Z715"/>
    <mergeCell ref="AB715:AD715"/>
    <mergeCell ref="AE715:AG715"/>
    <mergeCell ref="S709:U709"/>
    <mergeCell ref="V709:Z709"/>
    <mergeCell ref="AB709:AD709"/>
    <mergeCell ref="AE709:AG709"/>
    <mergeCell ref="S711:U711"/>
    <mergeCell ref="V711:Z711"/>
    <mergeCell ref="AB711:AD711"/>
    <mergeCell ref="AE711:AG711"/>
    <mergeCell ref="S729:U729"/>
    <mergeCell ref="V729:Z729"/>
    <mergeCell ref="AB729:AD729"/>
    <mergeCell ref="AE729:AG729"/>
    <mergeCell ref="S731:U731"/>
    <mergeCell ref="V731:Z731"/>
    <mergeCell ref="AB731:AD731"/>
    <mergeCell ref="AE731:AG731"/>
    <mergeCell ref="S725:U725"/>
    <mergeCell ref="V725:Z725"/>
    <mergeCell ref="AB725:AD725"/>
    <mergeCell ref="AE725:AG725"/>
    <mergeCell ref="S727:U727"/>
    <mergeCell ref="V727:Z727"/>
    <mergeCell ref="AB727:AD727"/>
    <mergeCell ref="AE727:AG727"/>
    <mergeCell ref="S721:U721"/>
    <mergeCell ref="V721:Z721"/>
    <mergeCell ref="AB721:AD721"/>
    <mergeCell ref="AE721:AG721"/>
    <mergeCell ref="S723:U723"/>
    <mergeCell ref="V723:Z723"/>
    <mergeCell ref="AB723:AD723"/>
    <mergeCell ref="AE723:AG723"/>
    <mergeCell ref="S741:U741"/>
    <mergeCell ref="V741:Z741"/>
    <mergeCell ref="AB741:AD741"/>
    <mergeCell ref="AE741:AG741"/>
    <mergeCell ref="S743:U743"/>
    <mergeCell ref="V743:Z743"/>
    <mergeCell ref="AB743:AD743"/>
    <mergeCell ref="AE743:AG743"/>
    <mergeCell ref="S737:U737"/>
    <mergeCell ref="V737:Z737"/>
    <mergeCell ref="AB737:AD737"/>
    <mergeCell ref="AE737:AG737"/>
    <mergeCell ref="S739:U739"/>
    <mergeCell ref="V739:Z739"/>
    <mergeCell ref="AB739:AD739"/>
    <mergeCell ref="AE739:AG739"/>
    <mergeCell ref="S733:U733"/>
    <mergeCell ref="V733:Z733"/>
    <mergeCell ref="AB733:AD733"/>
    <mergeCell ref="AE733:AG733"/>
    <mergeCell ref="S735:U735"/>
    <mergeCell ref="V735:Z735"/>
    <mergeCell ref="AB735:AD735"/>
    <mergeCell ref="AE735:AG735"/>
    <mergeCell ref="S753:U753"/>
    <mergeCell ref="V753:Z753"/>
    <mergeCell ref="AB753:AD753"/>
    <mergeCell ref="AE753:AG753"/>
    <mergeCell ref="S755:U755"/>
    <mergeCell ref="V755:Z755"/>
    <mergeCell ref="AB755:AD755"/>
    <mergeCell ref="AE755:AG755"/>
    <mergeCell ref="S749:U749"/>
    <mergeCell ref="V749:Z749"/>
    <mergeCell ref="AB749:AD749"/>
    <mergeCell ref="AE749:AG749"/>
    <mergeCell ref="S751:U751"/>
    <mergeCell ref="V751:Z751"/>
    <mergeCell ref="AB751:AD751"/>
    <mergeCell ref="AE751:AG751"/>
    <mergeCell ref="S745:U745"/>
    <mergeCell ref="V745:Z745"/>
    <mergeCell ref="AB745:AD745"/>
    <mergeCell ref="AE745:AG745"/>
    <mergeCell ref="S747:U747"/>
    <mergeCell ref="V747:Z747"/>
    <mergeCell ref="AB747:AD747"/>
    <mergeCell ref="AE747:AG747"/>
    <mergeCell ref="W774:X774"/>
    <mergeCell ref="AC774:AD774"/>
    <mergeCell ref="AF774:AG774"/>
    <mergeCell ref="S777:U777"/>
    <mergeCell ref="V777:Z777"/>
    <mergeCell ref="AB777:AD777"/>
    <mergeCell ref="AE777:AG777"/>
    <mergeCell ref="V764:AG765"/>
    <mergeCell ref="AH765:AI766"/>
    <mergeCell ref="W768:AB769"/>
    <mergeCell ref="AE769:AG770"/>
    <mergeCell ref="W772:X772"/>
    <mergeCell ref="Y772:Z772"/>
    <mergeCell ref="AB772:AC772"/>
    <mergeCell ref="W758:X758"/>
    <mergeCell ref="AA758:AB758"/>
    <mergeCell ref="AD758:AF758"/>
    <mergeCell ref="AG758:AH758"/>
    <mergeCell ref="AG760:AH760"/>
    <mergeCell ref="S787:U787"/>
    <mergeCell ref="V787:Z787"/>
    <mergeCell ref="AB787:AD787"/>
    <mergeCell ref="AE787:AG787"/>
    <mergeCell ref="S789:U789"/>
    <mergeCell ref="V789:Z789"/>
    <mergeCell ref="AB789:AD789"/>
    <mergeCell ref="AE789:AG789"/>
    <mergeCell ref="S783:U783"/>
    <mergeCell ref="V783:Z783"/>
    <mergeCell ref="AB783:AD783"/>
    <mergeCell ref="AE783:AG783"/>
    <mergeCell ref="S785:U785"/>
    <mergeCell ref="V785:Z785"/>
    <mergeCell ref="AB785:AD785"/>
    <mergeCell ref="AE785:AG785"/>
    <mergeCell ref="S779:U779"/>
    <mergeCell ref="V779:Z779"/>
    <mergeCell ref="AB779:AD779"/>
    <mergeCell ref="AE779:AG779"/>
    <mergeCell ref="S781:U781"/>
    <mergeCell ref="V781:Z781"/>
    <mergeCell ref="AB781:AD781"/>
    <mergeCell ref="AE781:AG781"/>
    <mergeCell ref="S799:U799"/>
    <mergeCell ref="V799:Z799"/>
    <mergeCell ref="AB799:AD799"/>
    <mergeCell ref="AE799:AG799"/>
    <mergeCell ref="S801:U801"/>
    <mergeCell ref="V801:Z801"/>
    <mergeCell ref="AB801:AD801"/>
    <mergeCell ref="AE801:AG801"/>
    <mergeCell ref="S795:U795"/>
    <mergeCell ref="V795:Z795"/>
    <mergeCell ref="AB795:AD795"/>
    <mergeCell ref="AE795:AG795"/>
    <mergeCell ref="S797:U797"/>
    <mergeCell ref="V797:Z797"/>
    <mergeCell ref="AB797:AD797"/>
    <mergeCell ref="AE797:AG797"/>
    <mergeCell ref="S791:U791"/>
    <mergeCell ref="V791:Z791"/>
    <mergeCell ref="AB791:AD791"/>
    <mergeCell ref="AE791:AG791"/>
    <mergeCell ref="S793:U793"/>
    <mergeCell ref="V793:Z793"/>
    <mergeCell ref="AB793:AD793"/>
    <mergeCell ref="AE793:AG793"/>
    <mergeCell ref="S811:U811"/>
    <mergeCell ref="V811:Z811"/>
    <mergeCell ref="AB811:AD811"/>
    <mergeCell ref="AE811:AG811"/>
    <mergeCell ref="S813:U813"/>
    <mergeCell ref="V813:Z813"/>
    <mergeCell ref="AB813:AD813"/>
    <mergeCell ref="AE813:AG813"/>
    <mergeCell ref="S807:U807"/>
    <mergeCell ref="V807:Z807"/>
    <mergeCell ref="AB807:AD807"/>
    <mergeCell ref="AE807:AG807"/>
    <mergeCell ref="S809:U809"/>
    <mergeCell ref="V809:Z809"/>
    <mergeCell ref="AB809:AD809"/>
    <mergeCell ref="AE809:AG809"/>
    <mergeCell ref="S803:U803"/>
    <mergeCell ref="V803:Z803"/>
    <mergeCell ref="AB803:AD803"/>
    <mergeCell ref="AE803:AG803"/>
    <mergeCell ref="S805:U805"/>
    <mergeCell ref="V805:Z805"/>
    <mergeCell ref="AB805:AD805"/>
    <mergeCell ref="AE805:AG805"/>
    <mergeCell ref="S823:U823"/>
    <mergeCell ref="V823:Z823"/>
    <mergeCell ref="AB823:AD823"/>
    <mergeCell ref="AE823:AG823"/>
    <mergeCell ref="S825:U825"/>
    <mergeCell ref="V825:Z825"/>
    <mergeCell ref="AB825:AD825"/>
    <mergeCell ref="AE825:AG825"/>
    <mergeCell ref="S819:U819"/>
    <mergeCell ref="V819:Z819"/>
    <mergeCell ref="AB819:AD819"/>
    <mergeCell ref="AE819:AG819"/>
    <mergeCell ref="S821:U821"/>
    <mergeCell ref="V821:Z821"/>
    <mergeCell ref="AB821:AD821"/>
    <mergeCell ref="AE821:AG821"/>
    <mergeCell ref="S815:U815"/>
    <mergeCell ref="V815:Z815"/>
    <mergeCell ref="AB815:AD815"/>
    <mergeCell ref="AE815:AG815"/>
    <mergeCell ref="S817:U817"/>
    <mergeCell ref="V817:Z817"/>
    <mergeCell ref="AB817:AD817"/>
    <mergeCell ref="AE817:AG817"/>
    <mergeCell ref="W836:X836"/>
    <mergeCell ref="AA836:AB836"/>
    <mergeCell ref="AD836:AF836"/>
    <mergeCell ref="AG836:AH836"/>
    <mergeCell ref="AG838:AH838"/>
    <mergeCell ref="S831:U831"/>
    <mergeCell ref="V831:Z831"/>
    <mergeCell ref="AB831:AD831"/>
    <mergeCell ref="AE831:AG831"/>
    <mergeCell ref="S833:U833"/>
    <mergeCell ref="V833:Z833"/>
    <mergeCell ref="AB833:AD833"/>
    <mergeCell ref="AE833:AG833"/>
    <mergeCell ref="S827:U827"/>
    <mergeCell ref="V827:Z827"/>
    <mergeCell ref="AB827:AD827"/>
    <mergeCell ref="AE827:AG827"/>
    <mergeCell ref="S829:U829"/>
    <mergeCell ref="V829:Z829"/>
    <mergeCell ref="AB829:AD829"/>
    <mergeCell ref="AE829:AG829"/>
    <mergeCell ref="S857:U857"/>
    <mergeCell ref="V857:Z857"/>
    <mergeCell ref="AB857:AD857"/>
    <mergeCell ref="AE857:AG857"/>
    <mergeCell ref="S859:U859"/>
    <mergeCell ref="V859:Z859"/>
    <mergeCell ref="AB859:AD859"/>
    <mergeCell ref="AE859:AG859"/>
    <mergeCell ref="W852:X852"/>
    <mergeCell ref="AC852:AD852"/>
    <mergeCell ref="AF852:AG852"/>
    <mergeCell ref="S855:U855"/>
    <mergeCell ref="V855:Z855"/>
    <mergeCell ref="AB855:AD855"/>
    <mergeCell ref="AE855:AG855"/>
    <mergeCell ref="V842:AG843"/>
    <mergeCell ref="AH843:AI844"/>
    <mergeCell ref="W846:AB847"/>
    <mergeCell ref="AE847:AG848"/>
    <mergeCell ref="W850:X850"/>
    <mergeCell ref="Y850:Z850"/>
    <mergeCell ref="AB850:AC850"/>
    <mergeCell ref="S869:U869"/>
    <mergeCell ref="V869:Z869"/>
    <mergeCell ref="AB869:AD869"/>
    <mergeCell ref="AE869:AG869"/>
    <mergeCell ref="S871:U871"/>
    <mergeCell ref="V871:Z871"/>
    <mergeCell ref="AB871:AD871"/>
    <mergeCell ref="AE871:AG871"/>
    <mergeCell ref="S865:U865"/>
    <mergeCell ref="V865:Z865"/>
    <mergeCell ref="AB865:AD865"/>
    <mergeCell ref="AE865:AG865"/>
    <mergeCell ref="S867:U867"/>
    <mergeCell ref="V867:Z867"/>
    <mergeCell ref="AB867:AD867"/>
    <mergeCell ref="AE867:AG867"/>
    <mergeCell ref="S861:U861"/>
    <mergeCell ref="V861:Z861"/>
    <mergeCell ref="AB861:AD861"/>
    <mergeCell ref="AE861:AG861"/>
    <mergeCell ref="S863:U863"/>
    <mergeCell ref="V863:Z863"/>
    <mergeCell ref="AB863:AD863"/>
    <mergeCell ref="AE863:AG863"/>
    <mergeCell ref="S881:U881"/>
    <mergeCell ref="V881:Z881"/>
    <mergeCell ref="AB881:AD881"/>
    <mergeCell ref="AE881:AG881"/>
    <mergeCell ref="S883:U883"/>
    <mergeCell ref="V883:Z883"/>
    <mergeCell ref="AB883:AD883"/>
    <mergeCell ref="AE883:AG883"/>
    <mergeCell ref="S877:U877"/>
    <mergeCell ref="V877:Z877"/>
    <mergeCell ref="AB877:AD877"/>
    <mergeCell ref="AE877:AG877"/>
    <mergeCell ref="S879:U879"/>
    <mergeCell ref="V879:Z879"/>
    <mergeCell ref="AB879:AD879"/>
    <mergeCell ref="AE879:AG879"/>
    <mergeCell ref="S873:U873"/>
    <mergeCell ref="V873:Z873"/>
    <mergeCell ref="AB873:AD873"/>
    <mergeCell ref="AE873:AG873"/>
    <mergeCell ref="S875:U875"/>
    <mergeCell ref="V875:Z875"/>
    <mergeCell ref="AB875:AD875"/>
    <mergeCell ref="AE875:AG875"/>
    <mergeCell ref="S893:U893"/>
    <mergeCell ref="V893:Z893"/>
    <mergeCell ref="AB893:AD893"/>
    <mergeCell ref="AE893:AG893"/>
    <mergeCell ref="S895:U895"/>
    <mergeCell ref="V895:Z895"/>
    <mergeCell ref="AB895:AD895"/>
    <mergeCell ref="AE895:AG895"/>
    <mergeCell ref="S889:U889"/>
    <mergeCell ref="V889:Z889"/>
    <mergeCell ref="AB889:AD889"/>
    <mergeCell ref="AE889:AG889"/>
    <mergeCell ref="S891:U891"/>
    <mergeCell ref="V891:Z891"/>
    <mergeCell ref="AB891:AD891"/>
    <mergeCell ref="AE891:AG891"/>
    <mergeCell ref="S885:U885"/>
    <mergeCell ref="V885:Z885"/>
    <mergeCell ref="AB885:AD885"/>
    <mergeCell ref="AE885:AG885"/>
    <mergeCell ref="S887:U887"/>
    <mergeCell ref="V887:Z887"/>
    <mergeCell ref="AB887:AD887"/>
    <mergeCell ref="AE887:AG887"/>
    <mergeCell ref="S905:U905"/>
    <mergeCell ref="V905:Z905"/>
    <mergeCell ref="AB905:AD905"/>
    <mergeCell ref="AE905:AG905"/>
    <mergeCell ref="S907:U907"/>
    <mergeCell ref="V907:Z907"/>
    <mergeCell ref="AB907:AD907"/>
    <mergeCell ref="AE907:AG907"/>
    <mergeCell ref="S901:U901"/>
    <mergeCell ref="V901:Z901"/>
    <mergeCell ref="AB901:AD901"/>
    <mergeCell ref="AE901:AG901"/>
    <mergeCell ref="S903:U903"/>
    <mergeCell ref="V903:Z903"/>
    <mergeCell ref="AB903:AD903"/>
    <mergeCell ref="AE903:AG903"/>
    <mergeCell ref="S897:U897"/>
    <mergeCell ref="V897:Z897"/>
    <mergeCell ref="AB897:AD897"/>
    <mergeCell ref="AE897:AG897"/>
    <mergeCell ref="S899:U899"/>
    <mergeCell ref="V899:Z899"/>
    <mergeCell ref="AB899:AD899"/>
    <mergeCell ref="AE899:AG899"/>
    <mergeCell ref="V920:AG921"/>
    <mergeCell ref="AH921:AI922"/>
    <mergeCell ref="W924:AB925"/>
    <mergeCell ref="AE925:AG926"/>
    <mergeCell ref="W928:X928"/>
    <mergeCell ref="Y928:Z928"/>
    <mergeCell ref="AB928:AC928"/>
    <mergeCell ref="W914:X914"/>
    <mergeCell ref="AA914:AB914"/>
    <mergeCell ref="AD914:AF914"/>
    <mergeCell ref="AG914:AH914"/>
    <mergeCell ref="AG916:AH916"/>
    <mergeCell ref="S909:U909"/>
    <mergeCell ref="V909:Z909"/>
    <mergeCell ref="AB909:AD909"/>
    <mergeCell ref="AE909:AG909"/>
    <mergeCell ref="S911:U911"/>
    <mergeCell ref="V911:Z911"/>
    <mergeCell ref="AB911:AD911"/>
    <mergeCell ref="AE911:AG911"/>
    <mergeCell ref="S939:U939"/>
    <mergeCell ref="V939:Z939"/>
    <mergeCell ref="AB939:AD939"/>
    <mergeCell ref="AE939:AG939"/>
    <mergeCell ref="S941:U941"/>
    <mergeCell ref="V941:Z941"/>
    <mergeCell ref="AB941:AD941"/>
    <mergeCell ref="AE941:AG941"/>
    <mergeCell ref="S935:U935"/>
    <mergeCell ref="V935:Z935"/>
    <mergeCell ref="AB935:AD935"/>
    <mergeCell ref="AE935:AG935"/>
    <mergeCell ref="S937:U937"/>
    <mergeCell ref="V937:Z937"/>
    <mergeCell ref="AB937:AD937"/>
    <mergeCell ref="AE937:AG937"/>
    <mergeCell ref="W930:X930"/>
    <mergeCell ref="AC930:AD930"/>
    <mergeCell ref="AF930:AG930"/>
    <mergeCell ref="S933:U933"/>
    <mergeCell ref="V933:Z933"/>
    <mergeCell ref="AB933:AD933"/>
    <mergeCell ref="AE933:AG933"/>
    <mergeCell ref="S951:U951"/>
    <mergeCell ref="V951:Z951"/>
    <mergeCell ref="AB951:AD951"/>
    <mergeCell ref="AE951:AG951"/>
    <mergeCell ref="S953:U953"/>
    <mergeCell ref="V953:Z953"/>
    <mergeCell ref="AB953:AD953"/>
    <mergeCell ref="AE953:AG953"/>
    <mergeCell ref="S947:U947"/>
    <mergeCell ref="V947:Z947"/>
    <mergeCell ref="AB947:AD947"/>
    <mergeCell ref="AE947:AG947"/>
    <mergeCell ref="S949:U949"/>
    <mergeCell ref="V949:Z949"/>
    <mergeCell ref="AB949:AD949"/>
    <mergeCell ref="AE949:AG949"/>
    <mergeCell ref="S943:U943"/>
    <mergeCell ref="V943:Z943"/>
    <mergeCell ref="AB943:AD943"/>
    <mergeCell ref="AE943:AG943"/>
    <mergeCell ref="S945:U945"/>
    <mergeCell ref="V945:Z945"/>
    <mergeCell ref="AB945:AD945"/>
    <mergeCell ref="AE945:AG945"/>
    <mergeCell ref="S963:U963"/>
    <mergeCell ref="V963:Z963"/>
    <mergeCell ref="AB963:AD963"/>
    <mergeCell ref="AE963:AG963"/>
    <mergeCell ref="S965:U965"/>
    <mergeCell ref="V965:Z965"/>
    <mergeCell ref="AB965:AD965"/>
    <mergeCell ref="AE965:AG965"/>
    <mergeCell ref="S959:U959"/>
    <mergeCell ref="V959:Z959"/>
    <mergeCell ref="AB959:AD959"/>
    <mergeCell ref="AE959:AG959"/>
    <mergeCell ref="S961:U961"/>
    <mergeCell ref="V961:Z961"/>
    <mergeCell ref="AB961:AD961"/>
    <mergeCell ref="AE961:AG961"/>
    <mergeCell ref="S955:U955"/>
    <mergeCell ref="V955:Z955"/>
    <mergeCell ref="AB955:AD955"/>
    <mergeCell ref="AE955:AG955"/>
    <mergeCell ref="S957:U957"/>
    <mergeCell ref="V957:Z957"/>
    <mergeCell ref="AB957:AD957"/>
    <mergeCell ref="AE957:AG957"/>
    <mergeCell ref="S975:U975"/>
    <mergeCell ref="V975:Z975"/>
    <mergeCell ref="AB975:AD975"/>
    <mergeCell ref="AE975:AG975"/>
    <mergeCell ref="S977:U977"/>
    <mergeCell ref="V977:Z977"/>
    <mergeCell ref="AB977:AD977"/>
    <mergeCell ref="AE977:AG977"/>
    <mergeCell ref="S971:U971"/>
    <mergeCell ref="V971:Z971"/>
    <mergeCell ref="AB971:AD971"/>
    <mergeCell ref="AE971:AG971"/>
    <mergeCell ref="S973:U973"/>
    <mergeCell ref="V973:Z973"/>
    <mergeCell ref="AB973:AD973"/>
    <mergeCell ref="AE973:AG973"/>
    <mergeCell ref="S967:U967"/>
    <mergeCell ref="V967:Z967"/>
    <mergeCell ref="AB967:AD967"/>
    <mergeCell ref="AE967:AG967"/>
    <mergeCell ref="S969:U969"/>
    <mergeCell ref="V969:Z969"/>
    <mergeCell ref="AB969:AD969"/>
    <mergeCell ref="AE969:AG969"/>
    <mergeCell ref="S987:U987"/>
    <mergeCell ref="V987:Z987"/>
    <mergeCell ref="AB987:AD987"/>
    <mergeCell ref="AE987:AG987"/>
    <mergeCell ref="S989:U989"/>
    <mergeCell ref="V989:Z989"/>
    <mergeCell ref="AB989:AD989"/>
    <mergeCell ref="AE989:AG989"/>
    <mergeCell ref="S983:U983"/>
    <mergeCell ref="V983:Z983"/>
    <mergeCell ref="AB983:AD983"/>
    <mergeCell ref="AE983:AG983"/>
    <mergeCell ref="S985:U985"/>
    <mergeCell ref="V985:Z985"/>
    <mergeCell ref="AB985:AD985"/>
    <mergeCell ref="AE985:AG985"/>
    <mergeCell ref="S979:U979"/>
    <mergeCell ref="V979:Z979"/>
    <mergeCell ref="AB979:AD979"/>
    <mergeCell ref="AE979:AG979"/>
    <mergeCell ref="S981:U981"/>
    <mergeCell ref="V981:Z981"/>
    <mergeCell ref="AB981:AD981"/>
    <mergeCell ref="AE981:AG981"/>
    <mergeCell ref="W1008:X1008"/>
    <mergeCell ref="AC1008:AD1008"/>
    <mergeCell ref="AF1008:AG1008"/>
    <mergeCell ref="S1011:U1011"/>
    <mergeCell ref="V1011:Z1011"/>
    <mergeCell ref="AB1011:AD1011"/>
    <mergeCell ref="AE1011:AG1011"/>
    <mergeCell ref="V998:AG999"/>
    <mergeCell ref="AH999:AI1000"/>
    <mergeCell ref="W1002:AB1003"/>
    <mergeCell ref="AE1003:AG1004"/>
    <mergeCell ref="W1006:X1006"/>
    <mergeCell ref="Y1006:Z1006"/>
    <mergeCell ref="AB1006:AC1006"/>
    <mergeCell ref="W992:X992"/>
    <mergeCell ref="AA992:AB992"/>
    <mergeCell ref="AD992:AF992"/>
    <mergeCell ref="AG992:AH992"/>
    <mergeCell ref="AG994:AH994"/>
    <mergeCell ref="S1021:U1021"/>
    <mergeCell ref="V1021:Z1021"/>
    <mergeCell ref="AB1021:AD1021"/>
    <mergeCell ref="AE1021:AG1021"/>
    <mergeCell ref="S1023:U1023"/>
    <mergeCell ref="V1023:Z1023"/>
    <mergeCell ref="AB1023:AD1023"/>
    <mergeCell ref="AE1023:AG1023"/>
    <mergeCell ref="S1017:U1017"/>
    <mergeCell ref="V1017:Z1017"/>
    <mergeCell ref="AB1017:AD1017"/>
    <mergeCell ref="AE1017:AG1017"/>
    <mergeCell ref="S1019:U1019"/>
    <mergeCell ref="V1019:Z1019"/>
    <mergeCell ref="AB1019:AD1019"/>
    <mergeCell ref="AE1019:AG1019"/>
    <mergeCell ref="S1013:U1013"/>
    <mergeCell ref="V1013:Z1013"/>
    <mergeCell ref="AB1013:AD1013"/>
    <mergeCell ref="AE1013:AG1013"/>
    <mergeCell ref="S1015:U1015"/>
    <mergeCell ref="V1015:Z1015"/>
    <mergeCell ref="AB1015:AD1015"/>
    <mergeCell ref="AE1015:AG1015"/>
    <mergeCell ref="S1033:U1033"/>
    <mergeCell ref="V1033:Z1033"/>
    <mergeCell ref="AB1033:AD1033"/>
    <mergeCell ref="AE1033:AG1033"/>
    <mergeCell ref="S1035:U1035"/>
    <mergeCell ref="V1035:Z1035"/>
    <mergeCell ref="AB1035:AD1035"/>
    <mergeCell ref="AE1035:AG1035"/>
    <mergeCell ref="S1029:U1029"/>
    <mergeCell ref="V1029:Z1029"/>
    <mergeCell ref="AB1029:AD1029"/>
    <mergeCell ref="AE1029:AG1029"/>
    <mergeCell ref="S1031:U1031"/>
    <mergeCell ref="V1031:Z1031"/>
    <mergeCell ref="AB1031:AD1031"/>
    <mergeCell ref="AE1031:AG1031"/>
    <mergeCell ref="S1025:U1025"/>
    <mergeCell ref="V1025:Z1025"/>
    <mergeCell ref="AB1025:AD1025"/>
    <mergeCell ref="AE1025:AG1025"/>
    <mergeCell ref="S1027:U1027"/>
    <mergeCell ref="V1027:Z1027"/>
    <mergeCell ref="AB1027:AD1027"/>
    <mergeCell ref="AE1027:AG1027"/>
    <mergeCell ref="S1045:U1045"/>
    <mergeCell ref="V1045:Z1045"/>
    <mergeCell ref="AB1045:AD1045"/>
    <mergeCell ref="AE1045:AG1045"/>
    <mergeCell ref="S1047:U1047"/>
    <mergeCell ref="V1047:Z1047"/>
    <mergeCell ref="AB1047:AD1047"/>
    <mergeCell ref="AE1047:AG1047"/>
    <mergeCell ref="S1041:U1041"/>
    <mergeCell ref="V1041:Z1041"/>
    <mergeCell ref="AB1041:AD1041"/>
    <mergeCell ref="AE1041:AG1041"/>
    <mergeCell ref="S1043:U1043"/>
    <mergeCell ref="V1043:Z1043"/>
    <mergeCell ref="AB1043:AD1043"/>
    <mergeCell ref="AE1043:AG1043"/>
    <mergeCell ref="S1037:U1037"/>
    <mergeCell ref="V1037:Z1037"/>
    <mergeCell ref="AB1037:AD1037"/>
    <mergeCell ref="AE1037:AG1037"/>
    <mergeCell ref="S1039:U1039"/>
    <mergeCell ref="V1039:Z1039"/>
    <mergeCell ref="AB1039:AD1039"/>
    <mergeCell ref="AE1039:AG1039"/>
    <mergeCell ref="S1057:U1057"/>
    <mergeCell ref="V1057:Z1057"/>
    <mergeCell ref="AB1057:AD1057"/>
    <mergeCell ref="AE1057:AG1057"/>
    <mergeCell ref="S1059:U1059"/>
    <mergeCell ref="V1059:Z1059"/>
    <mergeCell ref="AB1059:AD1059"/>
    <mergeCell ref="AE1059:AG1059"/>
    <mergeCell ref="S1053:U1053"/>
    <mergeCell ref="V1053:Z1053"/>
    <mergeCell ref="AB1053:AD1053"/>
    <mergeCell ref="AE1053:AG1053"/>
    <mergeCell ref="S1055:U1055"/>
    <mergeCell ref="V1055:Z1055"/>
    <mergeCell ref="AB1055:AD1055"/>
    <mergeCell ref="AE1055:AG1055"/>
    <mergeCell ref="S1049:U1049"/>
    <mergeCell ref="V1049:Z1049"/>
    <mergeCell ref="AB1049:AD1049"/>
    <mergeCell ref="AE1049:AG1049"/>
    <mergeCell ref="S1051:U1051"/>
    <mergeCell ref="V1051:Z1051"/>
    <mergeCell ref="AB1051:AD1051"/>
    <mergeCell ref="AE1051:AG1051"/>
    <mergeCell ref="W1070:X1070"/>
    <mergeCell ref="AA1070:AB1070"/>
    <mergeCell ref="AD1070:AF1070"/>
    <mergeCell ref="AG1070:AH1070"/>
    <mergeCell ref="AG1072:AH1072"/>
    <mergeCell ref="S1065:U1065"/>
    <mergeCell ref="V1065:Z1065"/>
    <mergeCell ref="AB1065:AD1065"/>
    <mergeCell ref="AE1065:AG1065"/>
    <mergeCell ref="S1067:U1067"/>
    <mergeCell ref="V1067:Z1067"/>
    <mergeCell ref="AB1067:AD1067"/>
    <mergeCell ref="AE1067:AG1067"/>
    <mergeCell ref="S1061:U1061"/>
    <mergeCell ref="V1061:Z1061"/>
    <mergeCell ref="AB1061:AD1061"/>
    <mergeCell ref="AE1061:AG1061"/>
    <mergeCell ref="S1063:U1063"/>
    <mergeCell ref="V1063:Z1063"/>
    <mergeCell ref="AB1063:AD1063"/>
    <mergeCell ref="AE1063:AG1063"/>
    <mergeCell ref="S1091:U1091"/>
    <mergeCell ref="V1091:Z1091"/>
    <mergeCell ref="AB1091:AD1091"/>
    <mergeCell ref="AE1091:AG1091"/>
    <mergeCell ref="S1093:U1093"/>
    <mergeCell ref="V1093:Z1093"/>
    <mergeCell ref="AB1093:AD1093"/>
    <mergeCell ref="AE1093:AG1093"/>
    <mergeCell ref="W1086:X1086"/>
    <mergeCell ref="AC1086:AD1086"/>
    <mergeCell ref="AF1086:AG1086"/>
    <mergeCell ref="S1089:U1089"/>
    <mergeCell ref="V1089:Z1089"/>
    <mergeCell ref="AB1089:AD1089"/>
    <mergeCell ref="AE1089:AG1089"/>
    <mergeCell ref="V1076:AG1077"/>
    <mergeCell ref="AH1077:AI1078"/>
    <mergeCell ref="W1080:AB1081"/>
    <mergeCell ref="AE1081:AG1082"/>
    <mergeCell ref="W1084:X1084"/>
    <mergeCell ref="Y1084:Z1084"/>
    <mergeCell ref="AB1084:AC1084"/>
    <mergeCell ref="S1103:U1103"/>
    <mergeCell ref="V1103:Z1103"/>
    <mergeCell ref="AB1103:AD1103"/>
    <mergeCell ref="AE1103:AG1103"/>
    <mergeCell ref="S1105:U1105"/>
    <mergeCell ref="V1105:Z1105"/>
    <mergeCell ref="AB1105:AD1105"/>
    <mergeCell ref="AE1105:AG1105"/>
    <mergeCell ref="S1099:U1099"/>
    <mergeCell ref="V1099:Z1099"/>
    <mergeCell ref="AB1099:AD1099"/>
    <mergeCell ref="AE1099:AG1099"/>
    <mergeCell ref="S1101:U1101"/>
    <mergeCell ref="V1101:Z1101"/>
    <mergeCell ref="AB1101:AD1101"/>
    <mergeCell ref="AE1101:AG1101"/>
    <mergeCell ref="S1095:U1095"/>
    <mergeCell ref="V1095:Z1095"/>
    <mergeCell ref="AB1095:AD1095"/>
    <mergeCell ref="AE1095:AG1095"/>
    <mergeCell ref="S1097:U1097"/>
    <mergeCell ref="V1097:Z1097"/>
    <mergeCell ref="AB1097:AD1097"/>
    <mergeCell ref="AE1097:AG1097"/>
    <mergeCell ref="S1115:U1115"/>
    <mergeCell ref="V1115:Z1115"/>
    <mergeCell ref="AB1115:AD1115"/>
    <mergeCell ref="AE1115:AG1115"/>
    <mergeCell ref="S1117:U1117"/>
    <mergeCell ref="V1117:Z1117"/>
    <mergeCell ref="AB1117:AD1117"/>
    <mergeCell ref="AE1117:AG1117"/>
    <mergeCell ref="S1111:U1111"/>
    <mergeCell ref="V1111:Z1111"/>
    <mergeCell ref="AB1111:AD1111"/>
    <mergeCell ref="AE1111:AG1111"/>
    <mergeCell ref="S1113:U1113"/>
    <mergeCell ref="V1113:Z1113"/>
    <mergeCell ref="AB1113:AD1113"/>
    <mergeCell ref="AE1113:AG1113"/>
    <mergeCell ref="S1107:U1107"/>
    <mergeCell ref="V1107:Z1107"/>
    <mergeCell ref="AB1107:AD1107"/>
    <mergeCell ref="AE1107:AG1107"/>
    <mergeCell ref="S1109:U1109"/>
    <mergeCell ref="V1109:Z1109"/>
    <mergeCell ref="AB1109:AD1109"/>
    <mergeCell ref="AE1109:AG1109"/>
    <mergeCell ref="S1127:U1127"/>
    <mergeCell ref="V1127:Z1127"/>
    <mergeCell ref="AB1127:AD1127"/>
    <mergeCell ref="AE1127:AG1127"/>
    <mergeCell ref="S1129:U1129"/>
    <mergeCell ref="V1129:Z1129"/>
    <mergeCell ref="AB1129:AD1129"/>
    <mergeCell ref="AE1129:AG1129"/>
    <mergeCell ref="S1123:U1123"/>
    <mergeCell ref="V1123:Z1123"/>
    <mergeCell ref="AB1123:AD1123"/>
    <mergeCell ref="AE1123:AG1123"/>
    <mergeCell ref="S1125:U1125"/>
    <mergeCell ref="V1125:Z1125"/>
    <mergeCell ref="AB1125:AD1125"/>
    <mergeCell ref="AE1125:AG1125"/>
    <mergeCell ref="S1119:U1119"/>
    <mergeCell ref="V1119:Z1119"/>
    <mergeCell ref="AB1119:AD1119"/>
    <mergeCell ref="AE1119:AG1119"/>
    <mergeCell ref="S1121:U1121"/>
    <mergeCell ref="V1121:Z1121"/>
    <mergeCell ref="AB1121:AD1121"/>
    <mergeCell ref="AE1121:AG1121"/>
    <mergeCell ref="S1139:U1139"/>
    <mergeCell ref="V1139:Z1139"/>
    <mergeCell ref="AB1139:AD1139"/>
    <mergeCell ref="AE1139:AG1139"/>
    <mergeCell ref="S1141:U1141"/>
    <mergeCell ref="V1141:Z1141"/>
    <mergeCell ref="AB1141:AD1141"/>
    <mergeCell ref="AE1141:AG1141"/>
    <mergeCell ref="S1135:U1135"/>
    <mergeCell ref="V1135:Z1135"/>
    <mergeCell ref="AB1135:AD1135"/>
    <mergeCell ref="AE1135:AG1135"/>
    <mergeCell ref="S1137:U1137"/>
    <mergeCell ref="V1137:Z1137"/>
    <mergeCell ref="AB1137:AD1137"/>
    <mergeCell ref="AE1137:AG1137"/>
    <mergeCell ref="S1131:U1131"/>
    <mergeCell ref="V1131:Z1131"/>
    <mergeCell ref="AB1131:AD1131"/>
    <mergeCell ref="AE1131:AG1131"/>
    <mergeCell ref="S1133:U1133"/>
    <mergeCell ref="V1133:Z1133"/>
    <mergeCell ref="AB1133:AD1133"/>
    <mergeCell ref="AE1133:AG1133"/>
    <mergeCell ref="V1154:AG1155"/>
    <mergeCell ref="AH1155:AI1156"/>
    <mergeCell ref="W1158:AB1159"/>
    <mergeCell ref="AE1159:AG1160"/>
    <mergeCell ref="W1162:X1162"/>
    <mergeCell ref="Y1162:Z1162"/>
    <mergeCell ref="AB1162:AC1162"/>
    <mergeCell ref="W1148:X1148"/>
    <mergeCell ref="AA1148:AB1148"/>
    <mergeCell ref="AD1148:AF1148"/>
    <mergeCell ref="AG1148:AH1148"/>
    <mergeCell ref="AG1150:AH1150"/>
    <mergeCell ref="S1143:U1143"/>
    <mergeCell ref="V1143:Z1143"/>
    <mergeCell ref="AB1143:AD1143"/>
    <mergeCell ref="AE1143:AG1143"/>
    <mergeCell ref="S1145:U1145"/>
    <mergeCell ref="V1145:Z1145"/>
    <mergeCell ref="AB1145:AD1145"/>
    <mergeCell ref="AE1145:AG1145"/>
    <mergeCell ref="S1173:U1173"/>
    <mergeCell ref="V1173:Z1173"/>
    <mergeCell ref="AB1173:AD1173"/>
    <mergeCell ref="AE1173:AG1173"/>
    <mergeCell ref="S1175:U1175"/>
    <mergeCell ref="V1175:Z1175"/>
    <mergeCell ref="AB1175:AD1175"/>
    <mergeCell ref="AE1175:AG1175"/>
    <mergeCell ref="S1169:U1169"/>
    <mergeCell ref="V1169:Z1169"/>
    <mergeCell ref="AB1169:AD1169"/>
    <mergeCell ref="AE1169:AG1169"/>
    <mergeCell ref="S1171:U1171"/>
    <mergeCell ref="V1171:Z1171"/>
    <mergeCell ref="AB1171:AD1171"/>
    <mergeCell ref="AE1171:AG1171"/>
    <mergeCell ref="W1164:X1164"/>
    <mergeCell ref="AC1164:AD1164"/>
    <mergeCell ref="AF1164:AG1164"/>
    <mergeCell ref="S1167:U1167"/>
    <mergeCell ref="V1167:Z1167"/>
    <mergeCell ref="AB1167:AD1167"/>
    <mergeCell ref="AE1167:AG1167"/>
    <mergeCell ref="S1185:U1185"/>
    <mergeCell ref="V1185:Z1185"/>
    <mergeCell ref="AB1185:AD1185"/>
    <mergeCell ref="AE1185:AG1185"/>
    <mergeCell ref="S1187:U1187"/>
    <mergeCell ref="V1187:Z1187"/>
    <mergeCell ref="AB1187:AD1187"/>
    <mergeCell ref="AE1187:AG1187"/>
    <mergeCell ref="S1181:U1181"/>
    <mergeCell ref="V1181:Z1181"/>
    <mergeCell ref="AB1181:AD1181"/>
    <mergeCell ref="AE1181:AG1181"/>
    <mergeCell ref="S1183:U1183"/>
    <mergeCell ref="V1183:Z1183"/>
    <mergeCell ref="AB1183:AD1183"/>
    <mergeCell ref="AE1183:AG1183"/>
    <mergeCell ref="S1177:U1177"/>
    <mergeCell ref="V1177:Z1177"/>
    <mergeCell ref="AB1177:AD1177"/>
    <mergeCell ref="AE1177:AG1177"/>
    <mergeCell ref="S1179:U1179"/>
    <mergeCell ref="V1179:Z1179"/>
    <mergeCell ref="AB1179:AD1179"/>
    <mergeCell ref="AE1179:AG1179"/>
    <mergeCell ref="T1197:V1197"/>
    <mergeCell ref="X1197:AA1198"/>
    <mergeCell ref="AD1197:AG1197"/>
    <mergeCell ref="Y1193:AA1193"/>
    <mergeCell ref="AB1193:AD1193"/>
    <mergeCell ref="AE1193:AG1193"/>
    <mergeCell ref="W1195:Z1195"/>
    <mergeCell ref="AB1195:AD1195"/>
    <mergeCell ref="AE1195:AG1195"/>
    <mergeCell ref="S1189:U1189"/>
    <mergeCell ref="V1189:Z1189"/>
    <mergeCell ref="AB1189:AD1189"/>
    <mergeCell ref="AE1189:AG1189"/>
    <mergeCell ref="S1191:U1191"/>
    <mergeCell ref="V1191:Z1191"/>
    <mergeCell ref="AB1191:AD1191"/>
    <mergeCell ref="AE1191:AG119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workbookViewId="0">
      <selection activeCell="K7" sqref="K7"/>
    </sheetView>
  </sheetViews>
  <sheetFormatPr baseColWidth="10" defaultColWidth="10.7109375" defaultRowHeight="15" x14ac:dyDescent="0.25"/>
  <cols>
    <col min="1" max="1" width="17.7109375" customWidth="1"/>
    <col min="2" max="2" width="18.85546875" customWidth="1"/>
    <col min="3" max="3" width="33.85546875" customWidth="1"/>
    <col min="4" max="4" width="16.42578125" customWidth="1"/>
    <col min="5" max="5" width="12.5703125" customWidth="1"/>
  </cols>
  <sheetData>
    <row r="1" spans="1:7" x14ac:dyDescent="0.25">
      <c r="A1" s="16" t="s">
        <v>61</v>
      </c>
      <c r="B1" s="16"/>
      <c r="C1" s="16"/>
      <c r="D1" s="16"/>
      <c r="E1" s="17"/>
    </row>
    <row r="2" spans="1:7" s="38" customFormat="1" ht="22.5" x14ac:dyDescent="0.25">
      <c r="A2" s="7" t="s">
        <v>2010</v>
      </c>
      <c r="B2" s="7" t="s">
        <v>30</v>
      </c>
      <c r="C2" s="7" t="s">
        <v>31</v>
      </c>
      <c r="D2" s="7" t="s">
        <v>1</v>
      </c>
      <c r="E2" s="7" t="s">
        <v>32</v>
      </c>
      <c r="F2" s="7" t="s">
        <v>33</v>
      </c>
      <c r="G2" s="7" t="s">
        <v>34</v>
      </c>
    </row>
    <row r="3" spans="1:7" x14ac:dyDescent="0.25">
      <c r="A3" s="10"/>
      <c r="B3" s="10"/>
      <c r="C3" s="10"/>
      <c r="D3" s="10"/>
      <c r="E3" s="7" t="s">
        <v>59</v>
      </c>
      <c r="F3" s="7" t="s">
        <v>59</v>
      </c>
      <c r="G3" s="7" t="s">
        <v>59</v>
      </c>
    </row>
    <row r="4" spans="1:7" ht="15" customHeight="1" x14ac:dyDescent="0.25">
      <c r="A4" s="39" t="s">
        <v>1932</v>
      </c>
      <c r="B4" s="39"/>
      <c r="C4" s="39" t="s">
        <v>1933</v>
      </c>
      <c r="D4" s="37">
        <v>2025</v>
      </c>
      <c r="E4" s="41">
        <v>59370.75</v>
      </c>
      <c r="F4" s="39"/>
      <c r="G4" s="39"/>
    </row>
    <row r="5" spans="1:7" x14ac:dyDescent="0.25">
      <c r="A5" s="40"/>
      <c r="B5" s="40"/>
      <c r="C5" s="40"/>
      <c r="D5" s="36"/>
      <c r="E5" s="40"/>
      <c r="F5" s="40"/>
      <c r="G5" s="40"/>
    </row>
    <row r="6" spans="1:7" ht="15" customHeight="1" x14ac:dyDescent="0.25">
      <c r="A6" s="39" t="s">
        <v>1934</v>
      </c>
      <c r="B6" s="39"/>
      <c r="C6" s="39" t="s">
        <v>1935</v>
      </c>
      <c r="D6" s="37">
        <v>2025</v>
      </c>
      <c r="E6" s="41">
        <v>13603.95</v>
      </c>
      <c r="F6" s="39"/>
      <c r="G6" s="39"/>
    </row>
    <row r="7" spans="1:7" x14ac:dyDescent="0.25">
      <c r="A7" s="40"/>
      <c r="B7" s="40"/>
      <c r="C7" s="40"/>
      <c r="D7" s="36"/>
      <c r="E7" s="40"/>
      <c r="F7" s="40"/>
      <c r="G7" s="40"/>
    </row>
    <row r="8" spans="1:7" ht="15" customHeight="1" x14ac:dyDescent="0.25">
      <c r="A8" s="39" t="s">
        <v>1936</v>
      </c>
      <c r="B8" s="39"/>
      <c r="C8" s="39" t="s">
        <v>1937</v>
      </c>
      <c r="D8" s="37">
        <v>2025</v>
      </c>
      <c r="E8" s="41">
        <v>43667.78</v>
      </c>
      <c r="F8" s="39"/>
      <c r="G8" s="39"/>
    </row>
    <row r="9" spans="1:7" x14ac:dyDescent="0.25">
      <c r="A9" s="40"/>
      <c r="B9" s="40"/>
      <c r="C9" s="40"/>
      <c r="D9" s="36"/>
      <c r="E9" s="40"/>
      <c r="F9" s="40"/>
      <c r="G9" s="40"/>
    </row>
    <row r="10" spans="1:7" ht="15" customHeight="1" x14ac:dyDescent="0.25">
      <c r="A10" s="39" t="s">
        <v>1938</v>
      </c>
      <c r="B10" s="39"/>
      <c r="C10" s="39" t="s">
        <v>1939</v>
      </c>
      <c r="D10" s="37">
        <v>2025</v>
      </c>
      <c r="E10" s="41">
        <v>5.36</v>
      </c>
      <c r="F10" s="39"/>
      <c r="G10" s="39"/>
    </row>
    <row r="11" spans="1:7" x14ac:dyDescent="0.25">
      <c r="A11" s="40"/>
      <c r="B11" s="40"/>
      <c r="C11" s="40"/>
      <c r="D11" s="36"/>
      <c r="E11" s="40"/>
      <c r="F11" s="40"/>
      <c r="G11" s="40"/>
    </row>
    <row r="12" spans="1:7" ht="15" customHeight="1" x14ac:dyDescent="0.25">
      <c r="A12" s="39" t="s">
        <v>1940</v>
      </c>
      <c r="B12" s="39"/>
      <c r="C12" s="39" t="s">
        <v>1941</v>
      </c>
      <c r="D12" s="37">
        <v>2025</v>
      </c>
      <c r="E12" s="41">
        <v>289</v>
      </c>
      <c r="F12" s="39"/>
      <c r="G12" s="39"/>
    </row>
    <row r="13" spans="1:7" x14ac:dyDescent="0.25">
      <c r="A13" s="40"/>
      <c r="B13" s="40"/>
      <c r="C13" s="40"/>
      <c r="D13" s="36"/>
      <c r="E13" s="40"/>
      <c r="F13" s="40"/>
      <c r="G13" s="40"/>
    </row>
    <row r="14" spans="1:7" ht="15" customHeight="1" x14ac:dyDescent="0.25">
      <c r="A14" s="39" t="s">
        <v>1994</v>
      </c>
      <c r="B14" s="39"/>
      <c r="C14" s="39" t="s">
        <v>268</v>
      </c>
      <c r="D14" s="37">
        <v>2025</v>
      </c>
      <c r="E14" s="41">
        <v>27.400000000000002</v>
      </c>
      <c r="F14" s="39"/>
      <c r="G14" s="39"/>
    </row>
    <row r="15" spans="1:7" x14ac:dyDescent="0.25">
      <c r="A15" s="40"/>
      <c r="B15" s="40"/>
      <c r="C15" s="40"/>
      <c r="D15" s="36"/>
      <c r="E15" s="40"/>
      <c r="F15" s="40"/>
      <c r="G15" s="40"/>
    </row>
    <row r="16" spans="1:7" ht="15" customHeight="1" x14ac:dyDescent="0.25">
      <c r="A16" s="39" t="s">
        <v>1995</v>
      </c>
      <c r="B16" s="39"/>
      <c r="C16" s="39" t="s">
        <v>1996</v>
      </c>
      <c r="D16" s="37">
        <v>2025</v>
      </c>
      <c r="E16" s="41">
        <v>118</v>
      </c>
      <c r="F16" s="39"/>
      <c r="G16" s="39"/>
    </row>
    <row r="17" spans="1:7" x14ac:dyDescent="0.25">
      <c r="A17" s="40"/>
      <c r="B17" s="40"/>
      <c r="C17" s="40"/>
      <c r="D17" s="36"/>
      <c r="E17" s="40"/>
      <c r="F17" s="40"/>
      <c r="G17" s="40"/>
    </row>
    <row r="18" spans="1:7" ht="15" customHeight="1" x14ac:dyDescent="0.25">
      <c r="A18" s="39" t="s">
        <v>1942</v>
      </c>
      <c r="B18" s="39"/>
      <c r="C18" s="39" t="s">
        <v>283</v>
      </c>
      <c r="D18" s="37">
        <v>2025</v>
      </c>
      <c r="E18" s="41">
        <v>2026</v>
      </c>
      <c r="F18" s="39"/>
      <c r="G18" s="39"/>
    </row>
    <row r="19" spans="1:7" x14ac:dyDescent="0.25">
      <c r="A19" s="40"/>
      <c r="B19" s="40"/>
      <c r="C19" s="40"/>
      <c r="D19" s="36"/>
      <c r="E19" s="40"/>
      <c r="F19" s="40"/>
      <c r="G19" s="40"/>
    </row>
    <row r="20" spans="1:7" ht="15" customHeight="1" x14ac:dyDescent="0.25">
      <c r="A20" s="39" t="s">
        <v>1943</v>
      </c>
      <c r="B20" s="39"/>
      <c r="C20" s="39" t="s">
        <v>285</v>
      </c>
      <c r="D20" s="37">
        <v>2025</v>
      </c>
      <c r="E20" s="41">
        <v>4846</v>
      </c>
      <c r="F20" s="39"/>
      <c r="G20" s="39"/>
    </row>
    <row r="21" spans="1:7" x14ac:dyDescent="0.25">
      <c r="A21" s="40"/>
      <c r="B21" s="40"/>
      <c r="C21" s="40"/>
      <c r="D21" s="36"/>
      <c r="E21" s="40"/>
      <c r="F21" s="40"/>
      <c r="G21" s="40"/>
    </row>
    <row r="22" spans="1:7" ht="15" customHeight="1" x14ac:dyDescent="0.25">
      <c r="A22" s="39" t="s">
        <v>1944</v>
      </c>
      <c r="B22" s="39"/>
      <c r="C22" s="39" t="s">
        <v>315</v>
      </c>
      <c r="D22" s="37">
        <v>2025</v>
      </c>
      <c r="E22" s="41">
        <v>3251</v>
      </c>
      <c r="F22" s="39"/>
      <c r="G22" s="39"/>
    </row>
    <row r="23" spans="1:7" x14ac:dyDescent="0.25">
      <c r="A23" s="40"/>
      <c r="B23" s="40"/>
      <c r="C23" s="40"/>
      <c r="D23" s="36"/>
      <c r="E23" s="40"/>
      <c r="F23" s="40"/>
      <c r="G23" s="40"/>
    </row>
    <row r="24" spans="1:7" ht="15" customHeight="1" x14ac:dyDescent="0.25">
      <c r="A24" s="39" t="s">
        <v>1945</v>
      </c>
      <c r="B24" s="39"/>
      <c r="C24" s="39" t="s">
        <v>1946</v>
      </c>
      <c r="D24" s="37">
        <v>2025</v>
      </c>
      <c r="E24" s="41">
        <v>24.96</v>
      </c>
      <c r="F24" s="39"/>
      <c r="G24" s="39"/>
    </row>
    <row r="25" spans="1:7" x14ac:dyDescent="0.25">
      <c r="A25" s="40"/>
      <c r="B25" s="40"/>
      <c r="C25" s="40"/>
      <c r="D25" s="36"/>
      <c r="E25" s="40"/>
      <c r="F25" s="40"/>
      <c r="G25" s="40"/>
    </row>
    <row r="26" spans="1:7" ht="15" customHeight="1" x14ac:dyDescent="0.25">
      <c r="A26" s="39" t="s">
        <v>1997</v>
      </c>
      <c r="B26" s="39"/>
      <c r="C26" s="39" t="s">
        <v>1998</v>
      </c>
      <c r="D26" s="37">
        <v>2025</v>
      </c>
      <c r="E26" s="41">
        <v>188.72</v>
      </c>
      <c r="F26" s="39"/>
      <c r="G26" s="39"/>
    </row>
    <row r="27" spans="1:7" x14ac:dyDescent="0.25">
      <c r="A27" s="40"/>
      <c r="B27" s="40"/>
      <c r="C27" s="40"/>
      <c r="D27" s="36"/>
      <c r="E27" s="40"/>
      <c r="F27" s="40"/>
      <c r="G27" s="40"/>
    </row>
    <row r="28" spans="1:7" ht="15" customHeight="1" x14ac:dyDescent="0.25">
      <c r="A28" s="39" t="s">
        <v>1947</v>
      </c>
      <c r="B28" s="39"/>
      <c r="C28" s="39" t="s">
        <v>1948</v>
      </c>
      <c r="D28" s="37">
        <v>2025</v>
      </c>
      <c r="E28" s="41">
        <v>14.1</v>
      </c>
      <c r="F28" s="39"/>
      <c r="G28" s="39"/>
    </row>
    <row r="29" spans="1:7" x14ac:dyDescent="0.25">
      <c r="A29" s="40"/>
      <c r="B29" s="40"/>
      <c r="C29" s="40"/>
      <c r="D29" s="36"/>
      <c r="E29" s="40"/>
      <c r="F29" s="40"/>
      <c r="G29" s="40"/>
    </row>
    <row r="30" spans="1:7" ht="15" customHeight="1" x14ac:dyDescent="0.25">
      <c r="A30" s="39" t="s">
        <v>1949</v>
      </c>
      <c r="B30" s="39"/>
      <c r="C30" s="39" t="s">
        <v>1950</v>
      </c>
      <c r="D30" s="37">
        <v>2025</v>
      </c>
      <c r="E30" s="41">
        <v>87</v>
      </c>
      <c r="F30" s="39"/>
      <c r="G30" s="39"/>
    </row>
    <row r="31" spans="1:7" x14ac:dyDescent="0.25">
      <c r="A31" s="40"/>
      <c r="B31" s="40"/>
      <c r="C31" s="40"/>
      <c r="D31" s="36"/>
      <c r="E31" s="40"/>
      <c r="F31" s="40"/>
      <c r="G31" s="40"/>
    </row>
    <row r="32" spans="1:7" ht="15" customHeight="1" x14ac:dyDescent="0.25">
      <c r="A32" s="39" t="s">
        <v>1951</v>
      </c>
      <c r="B32" s="39"/>
      <c r="C32" s="39" t="s">
        <v>1952</v>
      </c>
      <c r="D32" s="37">
        <v>2025</v>
      </c>
      <c r="E32" s="41">
        <v>5</v>
      </c>
      <c r="F32" s="39"/>
      <c r="G32" s="39"/>
    </row>
    <row r="33" spans="1:7" x14ac:dyDescent="0.25">
      <c r="A33" s="40"/>
      <c r="B33" s="40"/>
      <c r="C33" s="40"/>
      <c r="D33" s="36"/>
      <c r="E33" s="40"/>
      <c r="F33" s="40"/>
      <c r="G33" s="40"/>
    </row>
    <row r="34" spans="1:7" ht="15" customHeight="1" x14ac:dyDescent="0.25">
      <c r="A34" s="39" t="s">
        <v>1999</v>
      </c>
      <c r="B34" s="39"/>
      <c r="C34" s="39" t="s">
        <v>2000</v>
      </c>
      <c r="D34" s="37">
        <v>2025</v>
      </c>
      <c r="E34" s="41">
        <v>10</v>
      </c>
      <c r="F34" s="39"/>
      <c r="G34" s="39"/>
    </row>
    <row r="35" spans="1:7" x14ac:dyDescent="0.25">
      <c r="A35" s="40"/>
      <c r="B35" s="40"/>
      <c r="C35" s="40"/>
      <c r="D35" s="36"/>
      <c r="E35" s="40"/>
      <c r="F35" s="40"/>
      <c r="G35" s="40"/>
    </row>
    <row r="36" spans="1:7" ht="15" customHeight="1" x14ac:dyDescent="0.25">
      <c r="A36" s="39" t="s">
        <v>1953</v>
      </c>
      <c r="B36" s="39"/>
      <c r="C36" s="39" t="s">
        <v>1954</v>
      </c>
      <c r="D36" s="37">
        <v>2025</v>
      </c>
      <c r="E36" s="41">
        <v>1304</v>
      </c>
      <c r="F36" s="39"/>
      <c r="G36" s="39"/>
    </row>
    <row r="37" spans="1:7" x14ac:dyDescent="0.25">
      <c r="A37" s="40"/>
      <c r="B37" s="40"/>
      <c r="C37" s="40"/>
      <c r="D37" s="36"/>
      <c r="E37" s="40"/>
      <c r="F37" s="40"/>
      <c r="G37" s="40"/>
    </row>
    <row r="38" spans="1:7" ht="15" customHeight="1" x14ac:dyDescent="0.25">
      <c r="A38" s="39" t="s">
        <v>1955</v>
      </c>
      <c r="B38" s="39"/>
      <c r="C38" s="39" t="s">
        <v>1956</v>
      </c>
      <c r="D38" s="37">
        <v>2025</v>
      </c>
      <c r="E38" s="41">
        <v>10</v>
      </c>
      <c r="F38" s="39"/>
      <c r="G38" s="39"/>
    </row>
    <row r="39" spans="1:7" x14ac:dyDescent="0.25">
      <c r="A39" s="40"/>
      <c r="B39" s="40"/>
      <c r="C39" s="40"/>
      <c r="D39" s="36"/>
      <c r="E39" s="40"/>
      <c r="F39" s="40"/>
      <c r="G39" s="40"/>
    </row>
    <row r="40" spans="1:7" ht="15" customHeight="1" x14ac:dyDescent="0.25">
      <c r="A40" s="39" t="s">
        <v>1957</v>
      </c>
      <c r="B40" s="39"/>
      <c r="C40" s="39" t="s">
        <v>1958</v>
      </c>
      <c r="D40" s="37">
        <v>2025</v>
      </c>
      <c r="E40" s="41">
        <v>70</v>
      </c>
      <c r="F40" s="39"/>
      <c r="G40" s="39"/>
    </row>
    <row r="41" spans="1:7" x14ac:dyDescent="0.25">
      <c r="A41" s="40"/>
      <c r="B41" s="40"/>
      <c r="C41" s="40"/>
      <c r="D41" s="36"/>
      <c r="E41" s="40"/>
      <c r="F41" s="40"/>
      <c r="G41" s="40"/>
    </row>
    <row r="42" spans="1:7" ht="15" customHeight="1" x14ac:dyDescent="0.25">
      <c r="A42" s="39" t="s">
        <v>2001</v>
      </c>
      <c r="B42" s="39"/>
      <c r="C42" s="39" t="s">
        <v>2002</v>
      </c>
      <c r="D42" s="37">
        <v>2025</v>
      </c>
      <c r="E42" s="41">
        <v>40</v>
      </c>
      <c r="F42" s="39"/>
      <c r="G42" s="39"/>
    </row>
    <row r="43" spans="1:7" x14ac:dyDescent="0.25">
      <c r="A43" s="40"/>
      <c r="B43" s="40"/>
      <c r="C43" s="40"/>
      <c r="D43" s="36"/>
      <c r="E43" s="40"/>
      <c r="F43" s="40"/>
      <c r="G43" s="40"/>
    </row>
    <row r="44" spans="1:7" ht="15" customHeight="1" x14ac:dyDescent="0.25">
      <c r="A44" s="39" t="s">
        <v>1959</v>
      </c>
      <c r="B44" s="39"/>
      <c r="C44" s="39" t="s">
        <v>1960</v>
      </c>
      <c r="D44" s="37">
        <v>2025</v>
      </c>
      <c r="E44" s="41">
        <v>200</v>
      </c>
      <c r="F44" s="39"/>
      <c r="G44" s="39"/>
    </row>
    <row r="45" spans="1:7" x14ac:dyDescent="0.25">
      <c r="A45" s="40"/>
      <c r="B45" s="40"/>
      <c r="C45" s="40"/>
      <c r="D45" s="36"/>
      <c r="E45" s="40"/>
      <c r="F45" s="40"/>
      <c r="G45" s="40"/>
    </row>
    <row r="46" spans="1:7" ht="15" customHeight="1" x14ac:dyDescent="0.25">
      <c r="A46" s="39" t="s">
        <v>1961</v>
      </c>
      <c r="B46" s="39"/>
      <c r="C46" s="39" t="s">
        <v>1962</v>
      </c>
      <c r="D46" s="37">
        <v>2025</v>
      </c>
      <c r="E46" s="41">
        <v>20</v>
      </c>
      <c r="F46" s="39"/>
      <c r="G46" s="39"/>
    </row>
    <row r="47" spans="1:7" x14ac:dyDescent="0.25">
      <c r="A47" s="40"/>
      <c r="B47" s="40"/>
      <c r="C47" s="40"/>
      <c r="D47" s="36"/>
      <c r="E47" s="40"/>
      <c r="F47" s="40"/>
      <c r="G47" s="40"/>
    </row>
    <row r="48" spans="1:7" ht="15" customHeight="1" x14ac:dyDescent="0.25">
      <c r="A48" s="39" t="s">
        <v>1963</v>
      </c>
      <c r="B48" s="39"/>
      <c r="C48" s="39" t="s">
        <v>1964</v>
      </c>
      <c r="D48" s="37">
        <v>2025</v>
      </c>
      <c r="E48" s="41">
        <v>1102</v>
      </c>
      <c r="F48" s="39"/>
      <c r="G48" s="39"/>
    </row>
    <row r="49" spans="1:7" x14ac:dyDescent="0.25">
      <c r="A49" s="40"/>
      <c r="B49" s="40"/>
      <c r="C49" s="40"/>
      <c r="D49" s="36"/>
      <c r="E49" s="40"/>
      <c r="F49" s="40"/>
      <c r="G49" s="40"/>
    </row>
    <row r="50" spans="1:7" ht="15" customHeight="1" x14ac:dyDescent="0.25">
      <c r="A50" s="39" t="s">
        <v>1965</v>
      </c>
      <c r="B50" s="39"/>
      <c r="C50" s="39" t="s">
        <v>1966</v>
      </c>
      <c r="D50" s="37">
        <v>2025</v>
      </c>
      <c r="E50" s="41">
        <v>200</v>
      </c>
      <c r="F50" s="39"/>
      <c r="G50" s="39"/>
    </row>
    <row r="51" spans="1:7" x14ac:dyDescent="0.25">
      <c r="A51" s="40"/>
      <c r="B51" s="40"/>
      <c r="C51" s="40"/>
      <c r="D51" s="36"/>
      <c r="E51" s="40"/>
      <c r="F51" s="40"/>
      <c r="G51" s="40"/>
    </row>
    <row r="52" spans="1:7" ht="15" customHeight="1" x14ac:dyDescent="0.25">
      <c r="A52" s="39" t="s">
        <v>1967</v>
      </c>
      <c r="B52" s="39"/>
      <c r="C52" s="39" t="s">
        <v>1968</v>
      </c>
      <c r="D52" s="37">
        <v>2025</v>
      </c>
      <c r="E52" s="41">
        <v>4152.2</v>
      </c>
      <c r="F52" s="39"/>
      <c r="G52" s="39"/>
    </row>
    <row r="53" spans="1:7" x14ac:dyDescent="0.25">
      <c r="A53" s="40"/>
      <c r="B53" s="40"/>
      <c r="C53" s="40"/>
      <c r="D53" s="36"/>
      <c r="E53" s="40"/>
      <c r="F53" s="40"/>
      <c r="G53" s="40"/>
    </row>
    <row r="54" spans="1:7" ht="15" customHeight="1" x14ac:dyDescent="0.25">
      <c r="A54" s="39" t="s">
        <v>1969</v>
      </c>
      <c r="B54" s="39"/>
      <c r="C54" s="39" t="s">
        <v>1970</v>
      </c>
      <c r="D54" s="37">
        <v>2025</v>
      </c>
      <c r="E54" s="41">
        <v>595.5</v>
      </c>
      <c r="F54" s="39"/>
      <c r="G54" s="39"/>
    </row>
    <row r="55" spans="1:7" x14ac:dyDescent="0.25">
      <c r="A55" s="40"/>
      <c r="B55" s="40"/>
      <c r="C55" s="40"/>
      <c r="D55" s="36"/>
      <c r="E55" s="40"/>
      <c r="F55" s="40"/>
      <c r="G55" s="40"/>
    </row>
    <row r="56" spans="1:7" ht="15" customHeight="1" x14ac:dyDescent="0.25">
      <c r="A56" s="39" t="s">
        <v>1971</v>
      </c>
      <c r="B56" s="39"/>
      <c r="C56" s="39" t="s">
        <v>1972</v>
      </c>
      <c r="D56" s="37">
        <v>2025</v>
      </c>
      <c r="E56" s="41">
        <v>38.840000000000003</v>
      </c>
      <c r="F56" s="39"/>
      <c r="G56" s="39"/>
    </row>
    <row r="57" spans="1:7" x14ac:dyDescent="0.25">
      <c r="A57" s="40"/>
      <c r="B57" s="40"/>
      <c r="C57" s="40"/>
      <c r="D57" s="36"/>
      <c r="E57" s="40"/>
      <c r="F57" s="40"/>
      <c r="G57" s="40"/>
    </row>
    <row r="58" spans="1:7" ht="15" customHeight="1" x14ac:dyDescent="0.25">
      <c r="A58" s="39" t="s">
        <v>2003</v>
      </c>
      <c r="B58" s="39"/>
      <c r="C58" s="39" t="s">
        <v>289</v>
      </c>
      <c r="D58" s="37">
        <v>2025</v>
      </c>
      <c r="E58" s="41">
        <v>47.2</v>
      </c>
      <c r="F58" s="39"/>
      <c r="G58" s="39"/>
    </row>
    <row r="59" spans="1:7" x14ac:dyDescent="0.25">
      <c r="A59" s="40"/>
      <c r="B59" s="40"/>
      <c r="C59" s="40"/>
      <c r="D59" s="36"/>
      <c r="E59" s="40"/>
      <c r="F59" s="40"/>
      <c r="G59" s="40"/>
    </row>
    <row r="60" spans="1:7" ht="15" customHeight="1" x14ac:dyDescent="0.25">
      <c r="A60" s="39" t="s">
        <v>1973</v>
      </c>
      <c r="B60" s="39"/>
      <c r="C60" s="39" t="s">
        <v>1974</v>
      </c>
      <c r="D60" s="37">
        <v>2025</v>
      </c>
      <c r="E60" s="41">
        <v>479.87</v>
      </c>
      <c r="F60" s="39"/>
      <c r="G60" s="39"/>
    </row>
    <row r="61" spans="1:7" x14ac:dyDescent="0.25">
      <c r="A61" s="40"/>
      <c r="B61" s="40"/>
      <c r="C61" s="40"/>
      <c r="D61" s="36"/>
      <c r="E61" s="40"/>
      <c r="F61" s="40"/>
      <c r="G61" s="40"/>
    </row>
    <row r="62" spans="1:7" ht="15" customHeight="1" x14ac:dyDescent="0.25">
      <c r="A62" s="39" t="s">
        <v>1975</v>
      </c>
      <c r="B62" s="39"/>
      <c r="C62" s="39" t="s">
        <v>1976</v>
      </c>
      <c r="D62" s="37">
        <v>2025</v>
      </c>
      <c r="E62" s="41">
        <v>1037.76</v>
      </c>
      <c r="F62" s="39"/>
      <c r="G62" s="39"/>
    </row>
    <row r="63" spans="1:7" x14ac:dyDescent="0.25">
      <c r="A63" s="40"/>
      <c r="B63" s="40"/>
      <c r="C63" s="40"/>
      <c r="D63" s="36"/>
      <c r="E63" s="40"/>
      <c r="F63" s="40"/>
      <c r="G63" s="40"/>
    </row>
    <row r="64" spans="1:7" ht="15" customHeight="1" x14ac:dyDescent="0.25">
      <c r="A64" s="39" t="s">
        <v>1977</v>
      </c>
      <c r="B64" s="39"/>
      <c r="C64" s="39" t="s">
        <v>1978</v>
      </c>
      <c r="D64" s="37">
        <v>2025</v>
      </c>
      <c r="E64" s="41">
        <v>1165.22</v>
      </c>
      <c r="F64" s="39"/>
      <c r="G64" s="39"/>
    </row>
    <row r="65" spans="1:7" x14ac:dyDescent="0.25">
      <c r="A65" s="40"/>
      <c r="B65" s="40"/>
      <c r="C65" s="40"/>
      <c r="D65" s="36"/>
      <c r="E65" s="40"/>
      <c r="F65" s="40"/>
      <c r="G65" s="40"/>
    </row>
    <row r="66" spans="1:7" ht="15" customHeight="1" x14ac:dyDescent="0.25">
      <c r="A66" s="39" t="s">
        <v>1979</v>
      </c>
      <c r="B66" s="39"/>
      <c r="C66" s="39" t="s">
        <v>1980</v>
      </c>
      <c r="D66" s="37">
        <v>2025</v>
      </c>
      <c r="E66" s="41">
        <v>177.64000000000001</v>
      </c>
      <c r="F66" s="39"/>
      <c r="G66" s="39"/>
    </row>
    <row r="67" spans="1:7" x14ac:dyDescent="0.25">
      <c r="A67" s="40"/>
      <c r="B67" s="40"/>
      <c r="C67" s="40"/>
      <c r="D67" s="36"/>
      <c r="E67" s="40"/>
      <c r="F67" s="40"/>
      <c r="G67" s="40"/>
    </row>
    <row r="68" spans="1:7" ht="15" customHeight="1" x14ac:dyDescent="0.25">
      <c r="A68" s="39" t="s">
        <v>1981</v>
      </c>
      <c r="B68" s="39"/>
      <c r="C68" s="39" t="s">
        <v>1982</v>
      </c>
      <c r="D68" s="37">
        <v>2025</v>
      </c>
      <c r="E68" s="41">
        <v>30</v>
      </c>
      <c r="F68" s="39"/>
      <c r="G68" s="39"/>
    </row>
    <row r="69" spans="1:7" x14ac:dyDescent="0.25">
      <c r="A69" s="40"/>
      <c r="B69" s="40"/>
      <c r="C69" s="40"/>
      <c r="D69" s="36"/>
      <c r="E69" s="40"/>
      <c r="F69" s="40"/>
      <c r="G69" s="40"/>
    </row>
    <row r="70" spans="1:7" ht="15" customHeight="1" x14ac:dyDescent="0.25">
      <c r="A70" s="39" t="s">
        <v>1983</v>
      </c>
      <c r="B70" s="39"/>
      <c r="C70" s="39" t="s">
        <v>1984</v>
      </c>
      <c r="D70" s="37">
        <v>2025</v>
      </c>
      <c r="E70" s="41">
        <v>2.4</v>
      </c>
      <c r="F70" s="39"/>
      <c r="G70" s="39"/>
    </row>
    <row r="71" spans="1:7" x14ac:dyDescent="0.25">
      <c r="A71" s="40"/>
      <c r="B71" s="40"/>
      <c r="C71" s="40"/>
      <c r="D71" s="36"/>
      <c r="E71" s="40"/>
      <c r="F71" s="40"/>
      <c r="G71" s="40"/>
    </row>
    <row r="72" spans="1:7" ht="15" customHeight="1" x14ac:dyDescent="0.25">
      <c r="A72" s="39" t="s">
        <v>1985</v>
      </c>
      <c r="B72" s="39"/>
      <c r="C72" s="39" t="s">
        <v>1984</v>
      </c>
      <c r="D72" s="37">
        <v>2025</v>
      </c>
      <c r="E72" s="41">
        <v>88.86</v>
      </c>
      <c r="F72" s="39"/>
      <c r="G72" s="39"/>
    </row>
    <row r="73" spans="1:7" x14ac:dyDescent="0.25">
      <c r="A73" s="40"/>
      <c r="B73" s="40"/>
      <c r="C73" s="40"/>
      <c r="D73" s="36"/>
      <c r="E73" s="40"/>
      <c r="F73" s="40"/>
      <c r="G73" s="40"/>
    </row>
    <row r="74" spans="1:7" ht="15" customHeight="1" x14ac:dyDescent="0.25">
      <c r="A74" s="39" t="s">
        <v>1986</v>
      </c>
      <c r="B74" s="39"/>
      <c r="C74" s="39" t="s">
        <v>1987</v>
      </c>
      <c r="D74" s="37">
        <v>2025</v>
      </c>
      <c r="E74" s="41">
        <v>37.590000000000003</v>
      </c>
      <c r="F74" s="39"/>
      <c r="G74" s="39"/>
    </row>
    <row r="75" spans="1:7" x14ac:dyDescent="0.25">
      <c r="A75" s="40"/>
      <c r="B75" s="40"/>
      <c r="C75" s="40"/>
      <c r="D75" s="36"/>
      <c r="E75" s="40"/>
      <c r="F75" s="40"/>
      <c r="G75" s="40"/>
    </row>
    <row r="76" spans="1:7" ht="15" customHeight="1" x14ac:dyDescent="0.25">
      <c r="A76" s="39" t="s">
        <v>1988</v>
      </c>
      <c r="B76" s="39"/>
      <c r="C76" s="39" t="s">
        <v>1989</v>
      </c>
      <c r="D76" s="37">
        <v>2025</v>
      </c>
      <c r="E76" s="41">
        <v>94</v>
      </c>
      <c r="F76" s="39"/>
      <c r="G76" s="39"/>
    </row>
    <row r="77" spans="1:7" x14ac:dyDescent="0.25">
      <c r="A77" s="40"/>
      <c r="B77" s="40"/>
      <c r="C77" s="40"/>
      <c r="E77" s="40"/>
      <c r="F77" s="40"/>
      <c r="G77" s="40"/>
    </row>
    <row r="78" spans="1:7" ht="15" customHeight="1" x14ac:dyDescent="0.25">
      <c r="A78" s="39" t="s">
        <v>1990</v>
      </c>
      <c r="B78" s="39"/>
      <c r="C78" s="39" t="s">
        <v>1991</v>
      </c>
      <c r="D78" s="37">
        <v>2025</v>
      </c>
      <c r="E78" s="41">
        <v>4952.84</v>
      </c>
      <c r="F78" s="39"/>
      <c r="G78" s="39"/>
    </row>
    <row r="79" spans="1:7" x14ac:dyDescent="0.25">
      <c r="A79" s="40"/>
      <c r="B79" s="40"/>
      <c r="C79" s="40"/>
      <c r="D79" s="36"/>
      <c r="E79" s="40"/>
      <c r="F79" s="40"/>
      <c r="G79" s="40"/>
    </row>
    <row r="80" spans="1:7" ht="15" customHeight="1" x14ac:dyDescent="0.25">
      <c r="A80" s="39" t="s">
        <v>1992</v>
      </c>
      <c r="B80" s="39"/>
      <c r="C80" s="39" t="s">
        <v>1993</v>
      </c>
      <c r="D80" s="37">
        <v>2025</v>
      </c>
      <c r="E80" s="41">
        <v>130.97999999999999</v>
      </c>
      <c r="F80" s="39"/>
      <c r="G80" s="39"/>
    </row>
    <row r="81" spans="1:7" ht="22.5" customHeight="1" x14ac:dyDescent="0.25">
      <c r="A81" s="85" t="s">
        <v>60</v>
      </c>
      <c r="B81" s="85"/>
      <c r="C81" s="85"/>
      <c r="D81" s="85"/>
      <c r="E81" s="42">
        <f>SUM(E4:E80)</f>
        <v>143511.92000000001</v>
      </c>
      <c r="F81" s="2"/>
      <c r="G81" s="2"/>
    </row>
    <row r="83" spans="1:7" ht="15" customHeight="1" x14ac:dyDescent="0.25">
      <c r="A83" s="39" t="s">
        <v>244</v>
      </c>
      <c r="B83" s="39"/>
      <c r="C83" s="39" t="s">
        <v>245</v>
      </c>
      <c r="D83" s="37" t="s">
        <v>2011</v>
      </c>
      <c r="E83" s="41">
        <v>308.02</v>
      </c>
      <c r="F83" s="39"/>
      <c r="G83" s="39"/>
    </row>
    <row r="84" spans="1:7" x14ac:dyDescent="0.25">
      <c r="A84" s="40"/>
      <c r="B84" s="40"/>
      <c r="C84" s="40"/>
      <c r="D84" s="2"/>
      <c r="E84" s="40"/>
      <c r="F84" s="40"/>
      <c r="G84" s="40"/>
    </row>
    <row r="85" spans="1:7" ht="15" customHeight="1" x14ac:dyDescent="0.25">
      <c r="A85" s="39" t="s">
        <v>246</v>
      </c>
      <c r="B85" s="39"/>
      <c r="C85" s="39" t="s">
        <v>148</v>
      </c>
      <c r="D85" s="37" t="s">
        <v>2011</v>
      </c>
      <c r="E85" s="41">
        <v>308.03000000000003</v>
      </c>
      <c r="F85" s="39"/>
      <c r="G85" s="39"/>
    </row>
    <row r="86" spans="1:7" x14ac:dyDescent="0.25">
      <c r="A86" s="40"/>
      <c r="B86" s="40"/>
      <c r="C86" s="40"/>
      <c r="D86" s="2"/>
      <c r="E86" s="40"/>
      <c r="F86" s="40"/>
      <c r="G86" s="40"/>
    </row>
    <row r="87" spans="1:7" ht="15" customHeight="1" x14ac:dyDescent="0.25">
      <c r="A87" s="39" t="s">
        <v>247</v>
      </c>
      <c r="B87" s="39"/>
      <c r="C87" s="39" t="s">
        <v>248</v>
      </c>
      <c r="D87" s="37" t="s">
        <v>2011</v>
      </c>
      <c r="E87" s="41">
        <v>308.03000000000003</v>
      </c>
      <c r="F87" s="39"/>
      <c r="G87" s="39"/>
    </row>
    <row r="88" spans="1:7" x14ac:dyDescent="0.25">
      <c r="A88" s="40"/>
      <c r="B88" s="40"/>
      <c r="C88" s="40"/>
      <c r="D88" s="2"/>
      <c r="E88" s="40"/>
      <c r="F88" s="40"/>
      <c r="G88" s="40"/>
    </row>
    <row r="89" spans="1:7" ht="15" customHeight="1" x14ac:dyDescent="0.25">
      <c r="A89" s="39" t="s">
        <v>249</v>
      </c>
      <c r="B89" s="39"/>
      <c r="C89" s="39" t="s">
        <v>926</v>
      </c>
      <c r="D89" s="37" t="s">
        <v>2011</v>
      </c>
      <c r="E89" s="41">
        <v>19.2</v>
      </c>
      <c r="F89" s="39"/>
      <c r="G89" s="39"/>
    </row>
    <row r="90" spans="1:7" x14ac:dyDescent="0.25">
      <c r="A90" s="40"/>
      <c r="B90" s="40"/>
      <c r="C90" s="40"/>
      <c r="D90" s="2"/>
      <c r="E90" s="40"/>
      <c r="F90" s="40"/>
      <c r="G90" s="40"/>
    </row>
    <row r="91" spans="1:7" ht="15" customHeight="1" x14ac:dyDescent="0.25">
      <c r="A91" s="39" t="s">
        <v>927</v>
      </c>
      <c r="B91" s="39"/>
      <c r="C91" s="39" t="s">
        <v>928</v>
      </c>
      <c r="D91" s="37" t="s">
        <v>2011</v>
      </c>
      <c r="E91" s="41">
        <v>3688.63</v>
      </c>
      <c r="F91" s="39"/>
      <c r="G91" s="39"/>
    </row>
    <row r="92" spans="1:7" x14ac:dyDescent="0.25">
      <c r="A92" s="40"/>
      <c r="B92" s="40"/>
      <c r="C92" s="40"/>
      <c r="D92" s="2"/>
      <c r="E92" s="40"/>
      <c r="F92" s="40"/>
      <c r="G92" s="40"/>
    </row>
    <row r="93" spans="1:7" ht="15" customHeight="1" x14ac:dyDescent="0.25">
      <c r="A93" s="39" t="s">
        <v>251</v>
      </c>
      <c r="B93" s="39"/>
      <c r="C93" s="39" t="s">
        <v>252</v>
      </c>
      <c r="D93" s="37" t="s">
        <v>2011</v>
      </c>
      <c r="E93" s="41">
        <v>110294.75</v>
      </c>
      <c r="F93" s="39"/>
      <c r="G93" s="39"/>
    </row>
    <row r="94" spans="1:7" x14ac:dyDescent="0.25">
      <c r="A94" s="40"/>
      <c r="B94" s="40"/>
      <c r="C94" s="40"/>
      <c r="D94" s="2"/>
      <c r="E94" s="40"/>
      <c r="F94" s="40"/>
      <c r="G94" s="40"/>
    </row>
    <row r="95" spans="1:7" ht="15" customHeight="1" x14ac:dyDescent="0.25">
      <c r="A95" s="39" t="s">
        <v>932</v>
      </c>
      <c r="B95" s="39"/>
      <c r="C95" s="39" t="s">
        <v>933</v>
      </c>
      <c r="D95" s="37" t="s">
        <v>2011</v>
      </c>
      <c r="E95" s="41">
        <v>279694.72000000003</v>
      </c>
      <c r="F95" s="39"/>
      <c r="G95" s="39"/>
    </row>
    <row r="96" spans="1:7" x14ac:dyDescent="0.25">
      <c r="A96" s="40"/>
      <c r="B96" s="40"/>
      <c r="C96" s="40"/>
      <c r="D96" s="2"/>
      <c r="E96" s="40"/>
      <c r="F96" s="40"/>
      <c r="G96" s="40"/>
    </row>
    <row r="97" spans="1:7" ht="15" customHeight="1" x14ac:dyDescent="0.25">
      <c r="A97" s="39" t="s">
        <v>934</v>
      </c>
      <c r="B97" s="39"/>
      <c r="C97" s="39" t="s">
        <v>935</v>
      </c>
      <c r="D97" s="37" t="s">
        <v>2011</v>
      </c>
      <c r="E97" s="41">
        <v>157863.99</v>
      </c>
      <c r="F97" s="39"/>
      <c r="G97" s="39"/>
    </row>
    <row r="98" spans="1:7" x14ac:dyDescent="0.25">
      <c r="A98" s="40"/>
      <c r="B98" s="40"/>
      <c r="C98" s="40"/>
      <c r="D98" s="2"/>
      <c r="E98" s="40"/>
      <c r="F98" s="40"/>
      <c r="G98" s="40"/>
    </row>
    <row r="99" spans="1:7" ht="15" customHeight="1" x14ac:dyDescent="0.25">
      <c r="A99" s="39" t="s">
        <v>936</v>
      </c>
      <c r="B99" s="39"/>
      <c r="C99" s="39" t="s">
        <v>937</v>
      </c>
      <c r="D99" s="37" t="s">
        <v>2011</v>
      </c>
      <c r="E99" s="41">
        <v>74562.89</v>
      </c>
      <c r="F99" s="39"/>
      <c r="G99" s="39"/>
    </row>
    <row r="100" spans="1:7" x14ac:dyDescent="0.25">
      <c r="A100" s="40"/>
      <c r="B100" s="40"/>
      <c r="C100" s="40"/>
      <c r="D100" s="2"/>
      <c r="E100" s="40"/>
      <c r="F100" s="40"/>
      <c r="G100" s="40"/>
    </row>
    <row r="101" spans="1:7" ht="15" customHeight="1" x14ac:dyDescent="0.25">
      <c r="A101" s="39" t="s">
        <v>938</v>
      </c>
      <c r="B101" s="39"/>
      <c r="C101" s="39" t="s">
        <v>939</v>
      </c>
      <c r="D101" s="37" t="s">
        <v>2011</v>
      </c>
      <c r="E101" s="41">
        <v>18449.45</v>
      </c>
      <c r="F101" s="39"/>
      <c r="G101" s="39"/>
    </row>
    <row r="102" spans="1:7" x14ac:dyDescent="0.25">
      <c r="A102" s="40"/>
      <c r="B102" s="40"/>
      <c r="C102" s="40"/>
      <c r="D102" s="2"/>
      <c r="E102" s="40"/>
      <c r="F102" s="40"/>
      <c r="G102" s="40"/>
    </row>
    <row r="103" spans="1:7" ht="15" customHeight="1" x14ac:dyDescent="0.25">
      <c r="A103" s="39" t="s">
        <v>940</v>
      </c>
      <c r="B103" s="39"/>
      <c r="C103" s="39" t="s">
        <v>941</v>
      </c>
      <c r="D103" s="37" t="s">
        <v>2011</v>
      </c>
      <c r="E103" s="41">
        <v>28000</v>
      </c>
      <c r="F103" s="39"/>
      <c r="G103" s="39"/>
    </row>
    <row r="104" spans="1:7" x14ac:dyDescent="0.25">
      <c r="A104" s="40"/>
      <c r="B104" s="40"/>
      <c r="C104" s="40"/>
      <c r="D104" s="2"/>
      <c r="E104" s="40"/>
      <c r="F104" s="40"/>
      <c r="G104" s="40"/>
    </row>
    <row r="105" spans="1:7" x14ac:dyDescent="0.25">
      <c r="A105" s="39" t="s">
        <v>942</v>
      </c>
      <c r="B105" s="39"/>
      <c r="C105" s="39" t="s">
        <v>943</v>
      </c>
      <c r="D105" s="37" t="s">
        <v>2011</v>
      </c>
      <c r="E105" s="41">
        <v>16625</v>
      </c>
      <c r="F105" s="39"/>
      <c r="G105" s="39"/>
    </row>
    <row r="106" spans="1:7" x14ac:dyDescent="0.25">
      <c r="A106" s="40"/>
      <c r="B106" s="40"/>
      <c r="C106" s="40"/>
      <c r="D106" s="2"/>
      <c r="E106" s="40"/>
      <c r="F106" s="40"/>
      <c r="G106" s="40"/>
    </row>
    <row r="107" spans="1:7" x14ac:dyDescent="0.25">
      <c r="A107" s="39" t="s">
        <v>944</v>
      </c>
      <c r="B107" s="39"/>
      <c r="C107" s="39" t="s">
        <v>945</v>
      </c>
      <c r="D107" s="37" t="s">
        <v>2011</v>
      </c>
      <c r="E107" s="41">
        <v>76400</v>
      </c>
      <c r="F107" s="39"/>
      <c r="G107" s="39"/>
    </row>
    <row r="108" spans="1:7" x14ac:dyDescent="0.25">
      <c r="A108" s="40"/>
      <c r="B108" s="40"/>
      <c r="C108" s="40"/>
      <c r="D108" s="2"/>
      <c r="E108" s="40"/>
      <c r="F108" s="40"/>
      <c r="G108" s="40"/>
    </row>
    <row r="109" spans="1:7" ht="15" customHeight="1" x14ac:dyDescent="0.25">
      <c r="A109" s="39" t="s">
        <v>946</v>
      </c>
      <c r="B109" s="39"/>
      <c r="C109" s="39" t="s">
        <v>947</v>
      </c>
      <c r="D109" s="37" t="s">
        <v>2011</v>
      </c>
      <c r="E109" s="41">
        <v>0.01</v>
      </c>
      <c r="F109" s="39"/>
      <c r="G109" s="39"/>
    </row>
    <row r="110" spans="1:7" x14ac:dyDescent="0.25">
      <c r="A110" s="40"/>
      <c r="B110" s="40"/>
      <c r="C110" s="40"/>
      <c r="D110" s="2"/>
      <c r="E110" s="40"/>
      <c r="F110" s="40"/>
      <c r="G110" s="40"/>
    </row>
    <row r="111" spans="1:7" ht="15" customHeight="1" x14ac:dyDescent="0.25">
      <c r="A111" s="39" t="s">
        <v>948</v>
      </c>
      <c r="B111" s="39"/>
      <c r="C111" s="39" t="s">
        <v>949</v>
      </c>
      <c r="D111" s="37" t="s">
        <v>2011</v>
      </c>
      <c r="E111" s="41">
        <v>800</v>
      </c>
      <c r="F111" s="39"/>
      <c r="G111" s="39"/>
    </row>
    <row r="112" spans="1:7" x14ac:dyDescent="0.25">
      <c r="A112" s="40"/>
      <c r="B112" s="40"/>
      <c r="C112" s="40"/>
      <c r="D112" s="2"/>
      <c r="E112" s="40"/>
      <c r="F112" s="40"/>
      <c r="G112" s="40"/>
    </row>
    <row r="113" spans="1:7" x14ac:dyDescent="0.25">
      <c r="A113" s="39" t="s">
        <v>950</v>
      </c>
      <c r="B113" s="39"/>
      <c r="C113" s="39" t="s">
        <v>951</v>
      </c>
      <c r="D113" s="37" t="s">
        <v>2011</v>
      </c>
      <c r="E113" s="41">
        <v>258.01</v>
      </c>
      <c r="F113" s="39"/>
      <c r="G113" s="39"/>
    </row>
    <row r="114" spans="1:7" x14ac:dyDescent="0.25">
      <c r="A114" s="40"/>
      <c r="B114" s="40"/>
      <c r="C114" s="40"/>
      <c r="D114" s="2"/>
      <c r="E114" s="40"/>
      <c r="F114" s="40"/>
      <c r="G114" s="40"/>
    </row>
    <row r="115" spans="1:7" ht="15" customHeight="1" x14ac:dyDescent="0.25">
      <c r="A115" s="39" t="s">
        <v>952</v>
      </c>
      <c r="B115" s="39"/>
      <c r="C115" s="39" t="s">
        <v>953</v>
      </c>
      <c r="D115" s="37" t="s">
        <v>2011</v>
      </c>
      <c r="E115" s="41">
        <v>13300</v>
      </c>
      <c r="F115" s="39"/>
      <c r="G115" s="39"/>
    </row>
    <row r="116" spans="1:7" x14ac:dyDescent="0.25">
      <c r="A116" s="40"/>
      <c r="B116" s="40"/>
      <c r="C116" s="40"/>
      <c r="D116" s="2"/>
      <c r="E116" s="40"/>
      <c r="F116" s="40"/>
      <c r="G116" s="40"/>
    </row>
    <row r="117" spans="1:7" ht="15" customHeight="1" x14ac:dyDescent="0.25">
      <c r="A117" s="39" t="s">
        <v>954</v>
      </c>
      <c r="B117" s="39"/>
      <c r="C117" s="39" t="s">
        <v>955</v>
      </c>
      <c r="D117" s="37" t="s">
        <v>2011</v>
      </c>
      <c r="E117" s="41">
        <v>12500</v>
      </c>
      <c r="F117" s="39"/>
      <c r="G117" s="39"/>
    </row>
    <row r="118" spans="1:7" x14ac:dyDescent="0.25">
      <c r="A118" s="40"/>
      <c r="B118" s="40"/>
      <c r="C118" s="40"/>
      <c r="D118" s="2"/>
      <c r="E118" s="40"/>
      <c r="F118" s="40"/>
      <c r="G118" s="40"/>
    </row>
    <row r="119" spans="1:7" ht="15" customHeight="1" x14ac:dyDescent="0.25">
      <c r="A119" s="39" t="s">
        <v>956</v>
      </c>
      <c r="B119" s="39"/>
      <c r="C119" s="39" t="s">
        <v>957</v>
      </c>
      <c r="D119" s="37" t="s">
        <v>2011</v>
      </c>
      <c r="E119" s="41">
        <v>841049.06</v>
      </c>
      <c r="F119" s="39"/>
      <c r="G119" s="39"/>
    </row>
    <row r="120" spans="1:7" x14ac:dyDescent="0.25">
      <c r="A120" s="40"/>
      <c r="B120" s="40"/>
      <c r="C120" s="40"/>
      <c r="D120" s="2"/>
      <c r="E120" s="40"/>
      <c r="F120" s="40"/>
      <c r="G120" s="40"/>
    </row>
    <row r="121" spans="1:7" ht="15" customHeight="1" x14ac:dyDescent="0.25">
      <c r="A121" s="39" t="s">
        <v>958</v>
      </c>
      <c r="B121" s="39"/>
      <c r="C121" s="39" t="s">
        <v>959</v>
      </c>
      <c r="D121" s="37" t="s">
        <v>2011</v>
      </c>
      <c r="E121" s="41">
        <v>125999.5</v>
      </c>
      <c r="F121" s="39"/>
      <c r="G121" s="39"/>
    </row>
    <row r="122" spans="1:7" x14ac:dyDescent="0.25">
      <c r="A122" s="40"/>
      <c r="B122" s="40"/>
      <c r="C122" s="40"/>
      <c r="D122" s="2"/>
      <c r="E122" s="40"/>
      <c r="F122" s="40"/>
      <c r="G122" s="40"/>
    </row>
    <row r="123" spans="1:7" ht="15" customHeight="1" x14ac:dyDescent="0.25">
      <c r="A123" s="39" t="s">
        <v>962</v>
      </c>
      <c r="B123" s="39"/>
      <c r="C123" s="39" t="s">
        <v>963</v>
      </c>
      <c r="D123" s="37" t="s">
        <v>2011</v>
      </c>
      <c r="E123" s="41">
        <v>0.01</v>
      </c>
      <c r="F123" s="39"/>
      <c r="G123" s="39"/>
    </row>
    <row r="124" spans="1:7" x14ac:dyDescent="0.25">
      <c r="A124" s="40"/>
      <c r="B124" s="40"/>
      <c r="C124" s="40"/>
      <c r="D124" s="2"/>
      <c r="E124" s="40"/>
      <c r="F124" s="40"/>
      <c r="G124" s="40"/>
    </row>
    <row r="125" spans="1:7" ht="15" customHeight="1" x14ac:dyDescent="0.25">
      <c r="A125" s="39" t="s">
        <v>964</v>
      </c>
      <c r="B125" s="39"/>
      <c r="C125" s="39" t="s">
        <v>2004</v>
      </c>
      <c r="D125" s="37" t="s">
        <v>2011</v>
      </c>
      <c r="E125" s="41">
        <v>14326</v>
      </c>
      <c r="F125" s="39"/>
      <c r="G125" s="39"/>
    </row>
    <row r="126" spans="1:7" x14ac:dyDescent="0.25">
      <c r="A126" s="40"/>
      <c r="B126" s="40"/>
      <c r="C126" s="40"/>
      <c r="D126" s="2"/>
      <c r="E126" s="40"/>
      <c r="F126" s="40"/>
      <c r="G126" s="40"/>
    </row>
    <row r="127" spans="1:7" ht="15" customHeight="1" x14ac:dyDescent="0.25">
      <c r="A127" s="39" t="s">
        <v>966</v>
      </c>
      <c r="B127" s="39"/>
      <c r="C127" s="39" t="s">
        <v>2005</v>
      </c>
      <c r="D127" s="37" t="s">
        <v>2011</v>
      </c>
      <c r="E127" s="41">
        <v>20869.05</v>
      </c>
      <c r="F127" s="39"/>
      <c r="G127" s="39"/>
    </row>
    <row r="128" spans="1:7" x14ac:dyDescent="0.25">
      <c r="A128" s="40"/>
      <c r="B128" s="40"/>
      <c r="C128" s="40"/>
      <c r="D128" s="2"/>
      <c r="E128" s="40"/>
      <c r="F128" s="40"/>
      <c r="G128" s="40"/>
    </row>
    <row r="129" spans="1:7" x14ac:dyDescent="0.25">
      <c r="A129" s="39" t="s">
        <v>968</v>
      </c>
      <c r="B129" s="39"/>
      <c r="C129" s="39" t="s">
        <v>2006</v>
      </c>
      <c r="D129" s="37" t="s">
        <v>2011</v>
      </c>
      <c r="E129" s="41">
        <v>13314.48</v>
      </c>
      <c r="F129" s="39"/>
      <c r="G129" s="39"/>
    </row>
    <row r="130" spans="1:7" x14ac:dyDescent="0.25">
      <c r="A130" s="40"/>
      <c r="B130" s="40"/>
      <c r="C130" s="40"/>
      <c r="D130" s="2"/>
      <c r="E130" s="40"/>
      <c r="F130" s="40"/>
      <c r="G130" s="40"/>
    </row>
    <row r="131" spans="1:7" ht="15" customHeight="1" x14ac:dyDescent="0.25">
      <c r="A131" s="39" t="s">
        <v>970</v>
      </c>
      <c r="B131" s="39"/>
      <c r="C131" s="39" t="s">
        <v>2007</v>
      </c>
      <c r="D131" s="37" t="s">
        <v>2011</v>
      </c>
      <c r="E131" s="41">
        <v>14750</v>
      </c>
      <c r="F131" s="39"/>
      <c r="G131" s="39"/>
    </row>
    <row r="132" spans="1:7" x14ac:dyDescent="0.25">
      <c r="A132" s="40"/>
      <c r="B132" s="40"/>
      <c r="C132" s="40"/>
      <c r="D132" s="2"/>
      <c r="E132" s="40"/>
      <c r="F132" s="40"/>
      <c r="G132" s="40"/>
    </row>
    <row r="133" spans="1:7" ht="15" customHeight="1" x14ac:dyDescent="0.25">
      <c r="A133" s="39" t="s">
        <v>973</v>
      </c>
      <c r="B133" s="39"/>
      <c r="C133" s="39" t="s">
        <v>2008</v>
      </c>
      <c r="D133" s="37" t="s">
        <v>2011</v>
      </c>
      <c r="E133" s="41">
        <v>572247.20000000007</v>
      </c>
      <c r="F133" s="39"/>
      <c r="G133" s="39"/>
    </row>
    <row r="134" spans="1:7" x14ac:dyDescent="0.25">
      <c r="A134" s="40"/>
      <c r="B134" s="40"/>
      <c r="C134" s="40"/>
      <c r="D134" s="2"/>
      <c r="E134" s="40"/>
      <c r="F134" s="40"/>
      <c r="G134" s="40"/>
    </row>
    <row r="135" spans="1:7" x14ac:dyDescent="0.25">
      <c r="A135" s="39" t="s">
        <v>975</v>
      </c>
      <c r="B135" s="39"/>
      <c r="C135" s="39" t="s">
        <v>2009</v>
      </c>
      <c r="D135" s="37" t="s">
        <v>2011</v>
      </c>
      <c r="E135" s="41">
        <v>129668.09</v>
      </c>
      <c r="F135" s="39"/>
      <c r="G135" s="39"/>
    </row>
    <row r="136" spans="1:7" x14ac:dyDescent="0.25">
      <c r="A136" s="39"/>
      <c r="B136" s="39"/>
      <c r="C136" s="39"/>
      <c r="D136" s="2"/>
      <c r="E136" s="41"/>
      <c r="F136" s="39"/>
      <c r="G136" s="39"/>
    </row>
    <row r="137" spans="1:7" ht="15" customHeight="1" x14ac:dyDescent="0.25">
      <c r="A137" s="39" t="s">
        <v>257</v>
      </c>
      <c r="B137" s="39"/>
      <c r="C137" s="39" t="s">
        <v>258</v>
      </c>
      <c r="D137" s="37" t="s">
        <v>2011</v>
      </c>
      <c r="E137" s="41">
        <v>8.36</v>
      </c>
      <c r="F137" s="39"/>
      <c r="G137" s="39"/>
    </row>
    <row r="138" spans="1:7" x14ac:dyDescent="0.25">
      <c r="A138" s="40"/>
      <c r="B138" s="40"/>
      <c r="C138" s="40"/>
      <c r="D138" s="2"/>
      <c r="E138" s="40"/>
      <c r="F138" s="40"/>
      <c r="G138" s="40"/>
    </row>
    <row r="139" spans="1:7" ht="15" customHeight="1" x14ac:dyDescent="0.25">
      <c r="A139" s="39" t="s">
        <v>259</v>
      </c>
      <c r="B139" s="39"/>
      <c r="C139" s="39" t="s">
        <v>260</v>
      </c>
      <c r="D139" s="37" t="s">
        <v>2011</v>
      </c>
      <c r="E139" s="41">
        <v>54876.630000000005</v>
      </c>
      <c r="F139" s="39"/>
      <c r="G139" s="39"/>
    </row>
    <row r="140" spans="1:7" x14ac:dyDescent="0.25">
      <c r="A140" s="40"/>
      <c r="B140" s="40"/>
      <c r="C140" s="40"/>
      <c r="D140" s="2"/>
      <c r="E140" s="40"/>
      <c r="F140" s="40"/>
      <c r="G140" s="40"/>
    </row>
    <row r="141" spans="1:7" ht="15" customHeight="1" x14ac:dyDescent="0.25">
      <c r="A141" s="39" t="s">
        <v>261</v>
      </c>
      <c r="B141" s="39"/>
      <c r="C141" s="39" t="s">
        <v>262</v>
      </c>
      <c r="D141" s="37" t="s">
        <v>2011</v>
      </c>
      <c r="E141" s="41">
        <v>112098.54000000001</v>
      </c>
      <c r="F141" s="39"/>
      <c r="G141" s="39"/>
    </row>
    <row r="142" spans="1:7" x14ac:dyDescent="0.25">
      <c r="A142" s="40"/>
      <c r="B142" s="40"/>
      <c r="C142" s="40"/>
      <c r="D142" s="2"/>
      <c r="E142" s="40"/>
      <c r="F142" s="40"/>
      <c r="G142" s="40"/>
    </row>
    <row r="143" spans="1:7" ht="15" customHeight="1" x14ac:dyDescent="0.25">
      <c r="A143" s="39" t="s">
        <v>263</v>
      </c>
      <c r="B143" s="39"/>
      <c r="C143" s="39" t="s">
        <v>264</v>
      </c>
      <c r="D143" s="37" t="s">
        <v>2011</v>
      </c>
      <c r="E143" s="41">
        <v>17556.240000000002</v>
      </c>
      <c r="F143" s="39"/>
      <c r="G143" s="39"/>
    </row>
    <row r="144" spans="1:7" x14ac:dyDescent="0.25">
      <c r="A144" s="40"/>
      <c r="B144" s="40"/>
      <c r="C144" s="40"/>
      <c r="D144" s="2"/>
      <c r="E144" s="40"/>
      <c r="F144" s="40"/>
      <c r="G144" s="40"/>
    </row>
    <row r="145" spans="1:7" ht="15" customHeight="1" x14ac:dyDescent="0.25">
      <c r="A145" s="39" t="s">
        <v>265</v>
      </c>
      <c r="B145" s="39"/>
      <c r="C145" s="39" t="s">
        <v>266</v>
      </c>
      <c r="D145" s="37" t="s">
        <v>2011</v>
      </c>
      <c r="E145" s="41">
        <v>1833.5900000000001</v>
      </c>
      <c r="F145" s="39"/>
      <c r="G145" s="39"/>
    </row>
    <row r="146" spans="1:7" x14ac:dyDescent="0.25">
      <c r="A146" s="40"/>
      <c r="B146" s="40"/>
      <c r="C146" s="40"/>
      <c r="D146" s="2"/>
      <c r="E146" s="40"/>
      <c r="F146" s="40"/>
      <c r="G146" s="40"/>
    </row>
    <row r="147" spans="1:7" ht="15" customHeight="1" x14ac:dyDescent="0.25">
      <c r="A147" s="39" t="s">
        <v>267</v>
      </c>
      <c r="B147" s="39"/>
      <c r="C147" s="39" t="s">
        <v>268</v>
      </c>
      <c r="D147" s="37" t="s">
        <v>2011</v>
      </c>
      <c r="E147" s="41">
        <v>152.4</v>
      </c>
      <c r="F147" s="39"/>
      <c r="G147" s="39"/>
    </row>
    <row r="148" spans="1:7" x14ac:dyDescent="0.25">
      <c r="A148" s="40"/>
      <c r="B148" s="40"/>
      <c r="C148" s="40"/>
      <c r="D148" s="2"/>
      <c r="E148" s="40"/>
      <c r="F148" s="40"/>
      <c r="G148" s="40"/>
    </row>
    <row r="149" spans="1:7" ht="15" customHeight="1" x14ac:dyDescent="0.25">
      <c r="A149" s="39" t="s">
        <v>271</v>
      </c>
      <c r="B149" s="39"/>
      <c r="C149" s="39" t="s">
        <v>272</v>
      </c>
      <c r="D149" s="37" t="s">
        <v>2011</v>
      </c>
      <c r="E149" s="41">
        <v>136.88</v>
      </c>
      <c r="F149" s="39"/>
      <c r="G149" s="39"/>
    </row>
    <row r="150" spans="1:7" x14ac:dyDescent="0.25">
      <c r="A150" s="40"/>
      <c r="B150" s="40"/>
      <c r="C150" s="40"/>
      <c r="D150" s="2"/>
      <c r="E150" s="40"/>
      <c r="F150" s="40"/>
      <c r="G150" s="40"/>
    </row>
    <row r="151" spans="1:7" ht="15" customHeight="1" x14ac:dyDescent="0.25">
      <c r="A151" s="39" t="s">
        <v>273</v>
      </c>
      <c r="B151" s="39"/>
      <c r="C151" s="39" t="s">
        <v>274</v>
      </c>
      <c r="D151" s="37" t="s">
        <v>2011</v>
      </c>
      <c r="E151" s="41">
        <v>3441.6800000000003</v>
      </c>
      <c r="F151" s="39"/>
      <c r="G151" s="39"/>
    </row>
    <row r="152" spans="1:7" x14ac:dyDescent="0.25">
      <c r="A152" s="40"/>
      <c r="B152" s="40"/>
      <c r="C152" s="40"/>
      <c r="D152" s="2"/>
      <c r="E152" s="40"/>
      <c r="F152" s="40"/>
      <c r="G152" s="40"/>
    </row>
    <row r="153" spans="1:7" ht="15" customHeight="1" x14ac:dyDescent="0.25">
      <c r="A153" s="39" t="s">
        <v>275</v>
      </c>
      <c r="B153" s="39"/>
      <c r="C153" s="39" t="s">
        <v>276</v>
      </c>
      <c r="D153" s="37" t="s">
        <v>2011</v>
      </c>
      <c r="E153" s="41">
        <v>10405.630000000001</v>
      </c>
      <c r="F153" s="39"/>
      <c r="G153" s="39"/>
    </row>
    <row r="154" spans="1:7" x14ac:dyDescent="0.25">
      <c r="A154" s="40"/>
      <c r="B154" s="40"/>
      <c r="C154" s="40"/>
      <c r="D154" s="2"/>
      <c r="E154" s="40"/>
      <c r="F154" s="40"/>
      <c r="G154" s="40"/>
    </row>
    <row r="155" spans="1:7" ht="15" customHeight="1" x14ac:dyDescent="0.25">
      <c r="A155" s="39" t="s">
        <v>277</v>
      </c>
      <c r="B155" s="39"/>
      <c r="C155" s="39" t="s">
        <v>278</v>
      </c>
      <c r="D155" s="37" t="s">
        <v>2011</v>
      </c>
      <c r="E155" s="41">
        <v>95.83</v>
      </c>
      <c r="F155" s="39"/>
      <c r="G155" s="39"/>
    </row>
    <row r="156" spans="1:7" x14ac:dyDescent="0.25">
      <c r="A156" s="40"/>
      <c r="B156" s="40"/>
      <c r="C156" s="40"/>
      <c r="D156" s="2"/>
      <c r="E156" s="40"/>
      <c r="F156" s="40"/>
      <c r="G156" s="40"/>
    </row>
    <row r="157" spans="1:7" ht="15" customHeight="1" x14ac:dyDescent="0.25">
      <c r="A157" s="39" t="s">
        <v>280</v>
      </c>
      <c r="B157" s="39"/>
      <c r="C157" s="39" t="s">
        <v>281</v>
      </c>
      <c r="D157" s="37" t="s">
        <v>2011</v>
      </c>
      <c r="E157" s="41">
        <v>2305.83</v>
      </c>
      <c r="F157" s="39"/>
      <c r="G157" s="39"/>
    </row>
    <row r="158" spans="1:7" x14ac:dyDescent="0.25">
      <c r="A158" s="40"/>
      <c r="B158" s="40"/>
      <c r="C158" s="40"/>
      <c r="D158" s="2"/>
      <c r="E158" s="40"/>
      <c r="F158" s="40"/>
      <c r="G158" s="40"/>
    </row>
    <row r="159" spans="1:7" ht="15" customHeight="1" x14ac:dyDescent="0.25">
      <c r="A159" s="39" t="s">
        <v>282</v>
      </c>
      <c r="B159" s="39"/>
      <c r="C159" s="39" t="s">
        <v>283</v>
      </c>
      <c r="D159" s="37" t="s">
        <v>2011</v>
      </c>
      <c r="E159" s="41">
        <v>2191</v>
      </c>
      <c r="F159" s="39"/>
      <c r="G159" s="39"/>
    </row>
    <row r="160" spans="1:7" x14ac:dyDescent="0.25">
      <c r="A160" s="40"/>
      <c r="B160" s="40"/>
      <c r="C160" s="40"/>
      <c r="D160" s="2"/>
      <c r="E160" s="40"/>
      <c r="F160" s="40"/>
      <c r="G160" s="40"/>
    </row>
    <row r="161" spans="1:7" ht="15" customHeight="1" x14ac:dyDescent="0.25">
      <c r="A161" s="39" t="s">
        <v>284</v>
      </c>
      <c r="B161" s="39"/>
      <c r="C161" s="39" t="s">
        <v>285</v>
      </c>
      <c r="D161" s="37" t="s">
        <v>2011</v>
      </c>
      <c r="E161" s="41">
        <v>10487.26</v>
      </c>
      <c r="F161" s="39"/>
      <c r="G161" s="39"/>
    </row>
    <row r="162" spans="1:7" x14ac:dyDescent="0.25">
      <c r="A162" s="40"/>
      <c r="B162" s="40"/>
      <c r="C162" s="40"/>
      <c r="D162" s="2"/>
      <c r="E162" s="40"/>
      <c r="F162" s="40"/>
      <c r="G162" s="40"/>
    </row>
    <row r="163" spans="1:7" ht="15" customHeight="1" x14ac:dyDescent="0.25">
      <c r="A163" s="39" t="s">
        <v>286</v>
      </c>
      <c r="B163" s="39"/>
      <c r="C163" s="39" t="s">
        <v>287</v>
      </c>
      <c r="D163" s="37" t="s">
        <v>2011</v>
      </c>
      <c r="E163" s="41">
        <v>144.85</v>
      </c>
      <c r="F163" s="39"/>
      <c r="G163" s="39"/>
    </row>
    <row r="164" spans="1:7" x14ac:dyDescent="0.25">
      <c r="A164" s="40"/>
      <c r="B164" s="40"/>
      <c r="C164" s="40"/>
      <c r="D164" s="2"/>
      <c r="E164" s="40"/>
      <c r="F164" s="40"/>
      <c r="G164" s="40"/>
    </row>
    <row r="165" spans="1:7" ht="15" customHeight="1" x14ac:dyDescent="0.25">
      <c r="A165" s="39" t="s">
        <v>290</v>
      </c>
      <c r="B165" s="39"/>
      <c r="C165" s="39" t="s">
        <v>291</v>
      </c>
      <c r="D165" s="37" t="s">
        <v>2011</v>
      </c>
      <c r="E165" s="41">
        <v>9.6</v>
      </c>
      <c r="F165" s="39"/>
      <c r="G165" s="39"/>
    </row>
    <row r="166" spans="1:7" x14ac:dyDescent="0.25">
      <c r="A166" s="40"/>
      <c r="B166" s="40"/>
      <c r="C166" s="40"/>
      <c r="D166" s="2"/>
      <c r="E166" s="40"/>
      <c r="F166" s="40"/>
      <c r="G166" s="40"/>
    </row>
    <row r="167" spans="1:7" ht="15" customHeight="1" x14ac:dyDescent="0.25">
      <c r="A167" s="39" t="s">
        <v>292</v>
      </c>
      <c r="B167" s="39"/>
      <c r="C167" s="39" t="s">
        <v>293</v>
      </c>
      <c r="D167" s="37" t="s">
        <v>2011</v>
      </c>
      <c r="E167" s="41">
        <v>60</v>
      </c>
      <c r="F167" s="39"/>
      <c r="G167" s="39"/>
    </row>
    <row r="168" spans="1:7" x14ac:dyDescent="0.25">
      <c r="A168" s="40"/>
      <c r="B168" s="40"/>
      <c r="C168" s="40"/>
      <c r="D168" s="2"/>
      <c r="E168" s="40"/>
      <c r="F168" s="40"/>
      <c r="G168" s="40"/>
    </row>
    <row r="169" spans="1:7" ht="15" customHeight="1" x14ac:dyDescent="0.25">
      <c r="A169" s="39" t="s">
        <v>294</v>
      </c>
      <c r="B169" s="39"/>
      <c r="C169" s="39" t="s">
        <v>295</v>
      </c>
      <c r="D169" s="37" t="s">
        <v>2011</v>
      </c>
      <c r="E169" s="41">
        <v>20</v>
      </c>
      <c r="F169" s="39"/>
      <c r="G169" s="39"/>
    </row>
    <row r="170" spans="1:7" x14ac:dyDescent="0.25">
      <c r="A170" s="40"/>
      <c r="B170" s="40"/>
      <c r="C170" s="40"/>
      <c r="D170" s="2"/>
      <c r="E170" s="40"/>
      <c r="F170" s="40"/>
      <c r="G170" s="40"/>
    </row>
    <row r="171" spans="1:7" x14ac:dyDescent="0.25">
      <c r="A171" s="39" t="s">
        <v>296</v>
      </c>
      <c r="B171" s="39"/>
      <c r="C171" s="39" t="s">
        <v>297</v>
      </c>
      <c r="D171" s="37" t="s">
        <v>2011</v>
      </c>
      <c r="E171" s="41">
        <v>4755.63</v>
      </c>
      <c r="F171" s="39"/>
      <c r="G171" s="39"/>
    </row>
    <row r="172" spans="1:7" x14ac:dyDescent="0.25">
      <c r="A172" s="40"/>
      <c r="B172" s="40"/>
      <c r="C172" s="40"/>
      <c r="D172" s="2"/>
      <c r="E172" s="40"/>
      <c r="F172" s="40"/>
      <c r="G172" s="40"/>
    </row>
    <row r="173" spans="1:7" ht="15" customHeight="1" x14ac:dyDescent="0.25">
      <c r="A173" s="39" t="s">
        <v>298</v>
      </c>
      <c r="B173" s="39"/>
      <c r="C173" s="39" t="s">
        <v>299</v>
      </c>
      <c r="D173" s="37" t="s">
        <v>2011</v>
      </c>
      <c r="E173" s="41">
        <v>14596.41</v>
      </c>
      <c r="F173" s="39"/>
      <c r="G173" s="39"/>
    </row>
    <row r="174" spans="1:7" x14ac:dyDescent="0.25">
      <c r="A174" s="40"/>
      <c r="B174" s="40"/>
      <c r="C174" s="40"/>
      <c r="D174" s="2"/>
      <c r="E174" s="40"/>
      <c r="F174" s="40"/>
      <c r="G174" s="40"/>
    </row>
    <row r="175" spans="1:7" ht="15" customHeight="1" x14ac:dyDescent="0.25">
      <c r="A175" s="39" t="s">
        <v>300</v>
      </c>
      <c r="B175" s="39"/>
      <c r="C175" s="39" t="s">
        <v>301</v>
      </c>
      <c r="D175" s="37" t="s">
        <v>2011</v>
      </c>
      <c r="E175" s="41">
        <v>22433.05</v>
      </c>
      <c r="F175" s="39"/>
      <c r="G175" s="39"/>
    </row>
    <row r="176" spans="1:7" x14ac:dyDescent="0.25">
      <c r="A176" s="40"/>
      <c r="B176" s="40"/>
      <c r="C176" s="40"/>
      <c r="D176" s="2"/>
      <c r="E176" s="40"/>
      <c r="F176" s="40"/>
      <c r="G176" s="40"/>
    </row>
    <row r="177" spans="1:7" ht="15" customHeight="1" x14ac:dyDescent="0.25">
      <c r="A177" s="39" t="s">
        <v>302</v>
      </c>
      <c r="B177" s="39"/>
      <c r="C177" s="39" t="s">
        <v>303</v>
      </c>
      <c r="D177" s="37" t="s">
        <v>2011</v>
      </c>
      <c r="E177" s="41">
        <v>48</v>
      </c>
      <c r="F177" s="39"/>
      <c r="G177" s="39"/>
    </row>
    <row r="178" spans="1:7" x14ac:dyDescent="0.25">
      <c r="A178" s="40"/>
      <c r="B178" s="40"/>
      <c r="C178" s="40"/>
      <c r="D178" s="2"/>
      <c r="E178" s="40"/>
      <c r="F178" s="40"/>
      <c r="G178" s="40"/>
    </row>
    <row r="179" spans="1:7" ht="15" customHeight="1" x14ac:dyDescent="0.25">
      <c r="A179" s="39" t="s">
        <v>306</v>
      </c>
      <c r="B179" s="39"/>
      <c r="C179" s="39" t="s">
        <v>307</v>
      </c>
      <c r="D179" s="37" t="s">
        <v>2011</v>
      </c>
      <c r="E179" s="41">
        <v>84023.37</v>
      </c>
      <c r="F179" s="39"/>
      <c r="G179" s="39"/>
    </row>
    <row r="180" spans="1:7" x14ac:dyDescent="0.25">
      <c r="A180" s="40"/>
      <c r="B180" s="40"/>
      <c r="C180" s="40"/>
      <c r="D180" s="2"/>
      <c r="E180" s="40"/>
      <c r="F180" s="40"/>
      <c r="G180" s="40"/>
    </row>
    <row r="181" spans="1:7" ht="15" customHeight="1" x14ac:dyDescent="0.25">
      <c r="A181" s="39" t="s">
        <v>308</v>
      </c>
      <c r="B181" s="39"/>
      <c r="C181" s="39" t="s">
        <v>309</v>
      </c>
      <c r="D181" s="37" t="s">
        <v>2011</v>
      </c>
      <c r="E181" s="41">
        <v>751.11</v>
      </c>
      <c r="F181" s="39"/>
      <c r="G181" s="39"/>
    </row>
    <row r="182" spans="1:7" x14ac:dyDescent="0.25">
      <c r="A182" s="40"/>
      <c r="B182" s="40"/>
      <c r="C182" s="40"/>
      <c r="D182" s="2"/>
      <c r="E182" s="40"/>
      <c r="F182" s="40"/>
      <c r="G182" s="40"/>
    </row>
    <row r="183" spans="1:7" ht="15" customHeight="1" x14ac:dyDescent="0.25">
      <c r="A183" s="39" t="s">
        <v>310</v>
      </c>
      <c r="B183" s="39"/>
      <c r="C183" s="39" t="s">
        <v>978</v>
      </c>
      <c r="D183" s="37" t="s">
        <v>2011</v>
      </c>
      <c r="E183" s="41">
        <v>379.25</v>
      </c>
      <c r="F183" s="39"/>
      <c r="G183" s="39"/>
    </row>
    <row r="184" spans="1:7" x14ac:dyDescent="0.25">
      <c r="A184" s="40"/>
      <c r="B184" s="40"/>
      <c r="C184" s="40"/>
      <c r="D184" s="2"/>
      <c r="E184" s="40"/>
      <c r="F184" s="40"/>
      <c r="G184" s="40"/>
    </row>
    <row r="185" spans="1:7" ht="15" customHeight="1" x14ac:dyDescent="0.25">
      <c r="A185" s="39" t="s">
        <v>314</v>
      </c>
      <c r="B185" s="39"/>
      <c r="C185" s="39" t="s">
        <v>315</v>
      </c>
      <c r="D185" s="37" t="s">
        <v>2011</v>
      </c>
      <c r="E185" s="41">
        <v>18736.8</v>
      </c>
      <c r="F185" s="39"/>
      <c r="G185" s="39"/>
    </row>
    <row r="186" spans="1:7" x14ac:dyDescent="0.25">
      <c r="A186" s="40"/>
      <c r="B186" s="40"/>
      <c r="C186" s="40"/>
      <c r="D186" s="2"/>
      <c r="E186" s="40"/>
      <c r="F186" s="40"/>
      <c r="G186" s="40"/>
    </row>
    <row r="187" spans="1:7" ht="15" customHeight="1" x14ac:dyDescent="0.25">
      <c r="A187" s="39" t="s">
        <v>316</v>
      </c>
      <c r="B187" s="39"/>
      <c r="C187" s="39" t="s">
        <v>317</v>
      </c>
      <c r="D187" s="37" t="s">
        <v>2011</v>
      </c>
      <c r="E187" s="41">
        <v>175</v>
      </c>
      <c r="F187" s="39"/>
      <c r="G187" s="39"/>
    </row>
    <row r="188" spans="1:7" x14ac:dyDescent="0.25">
      <c r="A188" s="40"/>
      <c r="B188" s="40"/>
      <c r="C188" s="40"/>
      <c r="D188" s="2"/>
      <c r="E188" s="40"/>
      <c r="F188" s="40"/>
      <c r="G188" s="40"/>
    </row>
    <row r="189" spans="1:7" ht="15" customHeight="1" x14ac:dyDescent="0.25">
      <c r="A189" s="39" t="s">
        <v>318</v>
      </c>
      <c r="B189" s="39"/>
      <c r="C189" s="39" t="s">
        <v>319</v>
      </c>
      <c r="D189" s="37" t="s">
        <v>2011</v>
      </c>
      <c r="E189" s="41">
        <v>210</v>
      </c>
      <c r="F189" s="39"/>
      <c r="G189" s="39"/>
    </row>
    <row r="190" spans="1:7" x14ac:dyDescent="0.25">
      <c r="A190" s="40"/>
      <c r="B190" s="40"/>
      <c r="C190" s="40"/>
      <c r="D190" s="2"/>
      <c r="E190" s="40"/>
      <c r="F190" s="40"/>
      <c r="G190" s="40"/>
    </row>
    <row r="191" spans="1:7" ht="15" customHeight="1" x14ac:dyDescent="0.25">
      <c r="A191" s="39" t="s">
        <v>320</v>
      </c>
      <c r="B191" s="39"/>
      <c r="C191" s="39" t="s">
        <v>321</v>
      </c>
      <c r="D191" s="37" t="s">
        <v>2011</v>
      </c>
      <c r="E191" s="41">
        <v>1341.07</v>
      </c>
      <c r="F191" s="39"/>
      <c r="G191" s="39"/>
    </row>
    <row r="192" spans="1:7" x14ac:dyDescent="0.25">
      <c r="A192" s="40"/>
      <c r="B192" s="40"/>
      <c r="C192" s="40"/>
      <c r="D192" s="2"/>
      <c r="E192" s="40"/>
      <c r="F192" s="40"/>
      <c r="G192" s="40"/>
    </row>
    <row r="193" spans="1:7" ht="15" customHeight="1" x14ac:dyDescent="0.25">
      <c r="A193" s="39" t="s">
        <v>322</v>
      </c>
      <c r="B193" s="39"/>
      <c r="C193" s="39" t="s">
        <v>323</v>
      </c>
      <c r="D193" s="37" t="s">
        <v>2011</v>
      </c>
      <c r="E193" s="41">
        <v>1133.69</v>
      </c>
      <c r="F193" s="39"/>
      <c r="G193" s="39"/>
    </row>
    <row r="194" spans="1:7" x14ac:dyDescent="0.25">
      <c r="A194" s="40"/>
      <c r="B194" s="40"/>
      <c r="C194" s="40"/>
      <c r="D194" s="2"/>
      <c r="E194" s="40"/>
      <c r="F194" s="40"/>
      <c r="G194" s="40"/>
    </row>
    <row r="195" spans="1:7" ht="15" customHeight="1" x14ac:dyDescent="0.25">
      <c r="A195" s="39" t="s">
        <v>324</v>
      </c>
      <c r="B195" s="39"/>
      <c r="C195" s="39" t="s">
        <v>325</v>
      </c>
      <c r="D195" s="37" t="s">
        <v>2011</v>
      </c>
      <c r="E195" s="41">
        <v>5059.16</v>
      </c>
      <c r="F195" s="39"/>
      <c r="G195" s="39"/>
    </row>
    <row r="196" spans="1:7" x14ac:dyDescent="0.25">
      <c r="A196" s="40"/>
      <c r="B196" s="40"/>
      <c r="C196" s="40"/>
      <c r="D196" s="2"/>
      <c r="E196" s="40"/>
      <c r="F196" s="40"/>
      <c r="G196" s="40"/>
    </row>
    <row r="197" spans="1:7" ht="15" customHeight="1" x14ac:dyDescent="0.25">
      <c r="A197" s="39" t="s">
        <v>326</v>
      </c>
      <c r="B197" s="39"/>
      <c r="C197" s="39" t="s">
        <v>327</v>
      </c>
      <c r="D197" s="37" t="s">
        <v>2011</v>
      </c>
      <c r="E197" s="41">
        <v>11265.210000000001</v>
      </c>
      <c r="F197" s="39"/>
      <c r="G197" s="39"/>
    </row>
    <row r="198" spans="1:7" x14ac:dyDescent="0.25">
      <c r="A198" s="40"/>
      <c r="B198" s="40"/>
      <c r="C198" s="40"/>
      <c r="D198" s="2"/>
      <c r="E198" s="40"/>
      <c r="F198" s="40"/>
      <c r="G198" s="40"/>
    </row>
    <row r="199" spans="1:7" ht="15" customHeight="1" x14ac:dyDescent="0.25">
      <c r="A199" s="39" t="s">
        <v>328</v>
      </c>
      <c r="B199" s="39"/>
      <c r="C199" s="39" t="s">
        <v>329</v>
      </c>
      <c r="D199" s="37" t="s">
        <v>2011</v>
      </c>
      <c r="E199" s="41">
        <v>3321.6800000000003</v>
      </c>
      <c r="F199" s="39"/>
      <c r="G199" s="39"/>
    </row>
    <row r="200" spans="1:7" x14ac:dyDescent="0.25">
      <c r="A200" s="40"/>
      <c r="B200" s="40"/>
      <c r="C200" s="40"/>
      <c r="D200" s="2"/>
      <c r="E200" s="40"/>
      <c r="F200" s="40"/>
      <c r="G200" s="40"/>
    </row>
    <row r="201" spans="1:7" ht="15" customHeight="1" x14ac:dyDescent="0.25">
      <c r="A201" s="39" t="s">
        <v>330</v>
      </c>
      <c r="B201" s="39"/>
      <c r="C201" s="39" t="s">
        <v>331</v>
      </c>
      <c r="D201" s="37" t="s">
        <v>2011</v>
      </c>
      <c r="E201" s="41">
        <v>0.03</v>
      </c>
      <c r="F201" s="39"/>
      <c r="G201" s="39"/>
    </row>
    <row r="202" spans="1:7" x14ac:dyDescent="0.25">
      <c r="A202" s="40"/>
      <c r="B202" s="40"/>
      <c r="C202" s="40"/>
      <c r="D202" s="2"/>
      <c r="E202" s="40"/>
      <c r="F202" s="40"/>
      <c r="G202" s="40"/>
    </row>
    <row r="203" spans="1:7" ht="15" customHeight="1" x14ac:dyDescent="0.25">
      <c r="A203" s="39" t="s">
        <v>332</v>
      </c>
      <c r="B203" s="39"/>
      <c r="C203" s="39" t="s">
        <v>333</v>
      </c>
      <c r="D203" s="37" t="s">
        <v>2011</v>
      </c>
      <c r="E203" s="41">
        <v>627.34</v>
      </c>
      <c r="F203" s="39"/>
      <c r="G203" s="39"/>
    </row>
    <row r="204" spans="1:7" x14ac:dyDescent="0.25">
      <c r="A204" s="40"/>
      <c r="B204" s="40"/>
      <c r="C204" s="40"/>
      <c r="D204" s="2"/>
      <c r="E204" s="40"/>
      <c r="F204" s="40"/>
      <c r="G204" s="40"/>
    </row>
    <row r="205" spans="1:7" ht="15" customHeight="1" x14ac:dyDescent="0.25">
      <c r="A205" s="39" t="s">
        <v>334</v>
      </c>
      <c r="B205" s="39"/>
      <c r="C205" s="39" t="s">
        <v>335</v>
      </c>
      <c r="D205" s="37" t="s">
        <v>2011</v>
      </c>
      <c r="E205" s="41">
        <v>1315.8</v>
      </c>
      <c r="F205" s="39"/>
      <c r="G205" s="39"/>
    </row>
    <row r="206" spans="1:7" x14ac:dyDescent="0.25">
      <c r="A206" s="40"/>
      <c r="B206" s="40"/>
      <c r="C206" s="40"/>
      <c r="D206" s="2"/>
      <c r="E206" s="40"/>
      <c r="F206" s="40"/>
      <c r="G206" s="40"/>
    </row>
    <row r="207" spans="1:7" x14ac:dyDescent="0.25">
      <c r="A207" s="39" t="s">
        <v>336</v>
      </c>
      <c r="B207" s="39"/>
      <c r="C207" s="39" t="s">
        <v>337</v>
      </c>
      <c r="D207" s="37" t="s">
        <v>2011</v>
      </c>
      <c r="E207" s="41">
        <v>3168.85</v>
      </c>
      <c r="F207" s="39"/>
      <c r="G207" s="39"/>
    </row>
    <row r="208" spans="1:7" x14ac:dyDescent="0.25">
      <c r="A208" s="40"/>
      <c r="B208" s="40"/>
      <c r="C208" s="40"/>
      <c r="D208" s="2"/>
      <c r="E208" s="40"/>
      <c r="F208" s="40"/>
      <c r="G208" s="40"/>
    </row>
    <row r="209" spans="1:7" ht="15" customHeight="1" x14ac:dyDescent="0.25">
      <c r="A209" s="39" t="s">
        <v>339</v>
      </c>
      <c r="B209" s="39"/>
      <c r="C209" s="39" t="s">
        <v>340</v>
      </c>
      <c r="D209" s="37" t="s">
        <v>2011</v>
      </c>
      <c r="E209" s="41">
        <v>158020.24</v>
      </c>
      <c r="F209" s="39"/>
      <c r="G209" s="39"/>
    </row>
    <row r="210" spans="1:7" ht="22.5" customHeight="1" x14ac:dyDescent="0.25">
      <c r="A210" s="85" t="s">
        <v>60</v>
      </c>
      <c r="B210" s="85"/>
      <c r="C210" s="85"/>
      <c r="D210" s="85"/>
      <c r="E210" s="42">
        <f>SUM(E83:E209)</f>
        <v>3072790.129999999</v>
      </c>
      <c r="F210" s="2"/>
      <c r="G210" s="2"/>
    </row>
  </sheetData>
  <mergeCells count="2">
    <mergeCell ref="A210:D210"/>
    <mergeCell ref="A81:D8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3"/>
  <sheetViews>
    <sheetView zoomScale="85" zoomScaleNormal="85" workbookViewId="0">
      <selection activeCell="G643" sqref="G643:I643"/>
    </sheetView>
  </sheetViews>
  <sheetFormatPr baseColWidth="10" defaultColWidth="10.7109375" defaultRowHeight="15" x14ac:dyDescent="0.25"/>
  <cols>
    <col min="1" max="1" width="11.85546875" customWidth="1"/>
    <col min="2" max="2" width="14.140625" bestFit="1" customWidth="1"/>
    <col min="3" max="3" width="17.7109375" bestFit="1" customWidth="1"/>
  </cols>
  <sheetData>
    <row r="1" spans="1:22" x14ac:dyDescent="0.25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2" x14ac:dyDescent="0.25">
      <c r="A2" s="13" t="s">
        <v>63</v>
      </c>
    </row>
    <row r="4" spans="1:22" ht="15.75" x14ac:dyDescent="0.25">
      <c r="A4" s="27"/>
      <c r="B4" s="27"/>
      <c r="C4" s="27"/>
      <c r="D4" s="27"/>
      <c r="E4" s="27"/>
      <c r="F4" s="27"/>
      <c r="G4" s="89" t="s">
        <v>1062</v>
      </c>
      <c r="H4" s="89"/>
      <c r="I4" s="89"/>
      <c r="J4" s="89"/>
      <c r="K4" s="89"/>
      <c r="L4" s="89"/>
      <c r="M4" s="89"/>
      <c r="N4" s="89"/>
      <c r="O4" s="89"/>
      <c r="P4" s="31"/>
      <c r="Q4" s="31"/>
      <c r="R4" s="27"/>
      <c r="S4" s="27"/>
      <c r="T4" s="64" t="s">
        <v>1063</v>
      </c>
      <c r="U4" s="64"/>
      <c r="V4" s="27"/>
    </row>
    <row r="5" spans="1:22" x14ac:dyDescent="0.25">
      <c r="A5" s="27"/>
      <c r="B5" s="27"/>
      <c r="C5" s="27"/>
      <c r="D5" s="27"/>
      <c r="E5" s="27"/>
      <c r="F5" s="27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7"/>
      <c r="S5" s="27"/>
      <c r="T5" s="27"/>
      <c r="U5" s="27"/>
      <c r="V5" s="27"/>
    </row>
    <row r="6" spans="1:22" x14ac:dyDescent="0.25">
      <c r="A6" s="27"/>
      <c r="B6" s="27"/>
      <c r="C6" s="27"/>
      <c r="D6" s="27"/>
      <c r="E6" s="27"/>
      <c r="F6" s="27"/>
      <c r="G6" s="31"/>
      <c r="H6" s="90" t="s">
        <v>1064</v>
      </c>
      <c r="I6" s="90"/>
      <c r="J6" s="91">
        <v>45292</v>
      </c>
      <c r="K6" s="91"/>
      <c r="L6" s="91"/>
      <c r="M6" s="90" t="s">
        <v>96</v>
      </c>
      <c r="N6" s="90"/>
      <c r="O6" s="91">
        <v>45657</v>
      </c>
      <c r="P6" s="91"/>
      <c r="Q6" s="91"/>
      <c r="R6" s="27"/>
      <c r="S6" s="27"/>
      <c r="T6" s="27"/>
      <c r="U6" s="27"/>
      <c r="V6" s="27"/>
    </row>
    <row r="7" spans="1:22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x14ac:dyDescent="0.25">
      <c r="A8" s="80" t="s">
        <v>1065</v>
      </c>
      <c r="B8" s="80"/>
      <c r="C8" s="80"/>
      <c r="D8" s="86" t="s">
        <v>1066</v>
      </c>
      <c r="E8" s="86"/>
      <c r="F8" s="80" t="s">
        <v>1067</v>
      </c>
      <c r="G8" s="80"/>
      <c r="H8" s="86" t="s">
        <v>1068</v>
      </c>
      <c r="I8" s="86"/>
      <c r="J8" s="80" t="s">
        <v>1069</v>
      </c>
      <c r="K8" s="80"/>
      <c r="L8" s="86" t="s">
        <v>1070</v>
      </c>
      <c r="M8" s="86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87" t="s">
        <v>1071</v>
      </c>
      <c r="K11" s="87"/>
      <c r="L11" s="27"/>
      <c r="M11" s="27"/>
      <c r="N11" s="27"/>
      <c r="O11" s="27"/>
      <c r="P11" s="27"/>
      <c r="Q11" s="27"/>
      <c r="R11" s="27"/>
      <c r="S11" s="27"/>
      <c r="T11" s="27"/>
      <c r="U11" s="87" t="s">
        <v>38</v>
      </c>
      <c r="V11" s="87"/>
    </row>
    <row r="12" spans="1:22" x14ac:dyDescent="0.25">
      <c r="A12" s="64" t="s">
        <v>1072</v>
      </c>
      <c r="B12" s="64"/>
      <c r="C12" s="27"/>
      <c r="D12" s="64" t="s">
        <v>97</v>
      </c>
      <c r="E12" s="64"/>
      <c r="F12" s="64"/>
      <c r="G12" s="27"/>
      <c r="H12" s="27"/>
      <c r="I12" s="27"/>
      <c r="J12" s="87"/>
      <c r="K12" s="87"/>
      <c r="L12" s="87" t="s">
        <v>1073</v>
      </c>
      <c r="M12" s="87"/>
      <c r="N12" s="87" t="s">
        <v>35</v>
      </c>
      <c r="O12" s="87"/>
      <c r="P12" s="87" t="s">
        <v>36</v>
      </c>
      <c r="Q12" s="87"/>
      <c r="R12" s="87" t="s">
        <v>37</v>
      </c>
      <c r="S12" s="87"/>
      <c r="T12" s="27"/>
      <c r="U12" s="87"/>
      <c r="V12" s="87"/>
    </row>
    <row r="13" spans="1:22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x14ac:dyDescent="0.25">
      <c r="A14" s="67" t="s">
        <v>1074</v>
      </c>
      <c r="B14" s="67"/>
      <c r="C14" s="67"/>
      <c r="D14" s="67" t="s">
        <v>1075</v>
      </c>
      <c r="E14" s="67"/>
      <c r="F14" s="67"/>
      <c r="G14" s="67"/>
      <c r="H14" s="67"/>
      <c r="I14" s="67"/>
      <c r="J14" s="68">
        <v>2684005.9700000002</v>
      </c>
      <c r="K14" s="68"/>
      <c r="L14" s="68">
        <v>0</v>
      </c>
      <c r="M14" s="68"/>
      <c r="N14" s="68">
        <v>2684005.9700000002</v>
      </c>
      <c r="O14" s="68"/>
      <c r="P14" s="68">
        <v>2312834.2600000002</v>
      </c>
      <c r="Q14" s="68"/>
      <c r="R14" s="68">
        <v>2312834.2600000002</v>
      </c>
      <c r="S14" s="68"/>
      <c r="T14" s="68">
        <v>371171.71</v>
      </c>
      <c r="U14" s="68"/>
      <c r="V14" s="27"/>
    </row>
    <row r="15" spans="1:22" x14ac:dyDescent="0.25">
      <c r="A15" s="27"/>
      <c r="B15" s="27"/>
      <c r="C15" s="27"/>
      <c r="D15" s="67"/>
      <c r="E15" s="67"/>
      <c r="F15" s="67"/>
      <c r="G15" s="67"/>
      <c r="H15" s="67"/>
      <c r="I15" s="6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x14ac:dyDescent="0.25">
      <c r="A17" s="67" t="s">
        <v>1076</v>
      </c>
      <c r="B17" s="67"/>
      <c r="C17" s="67"/>
      <c r="D17" s="67" t="s">
        <v>1077</v>
      </c>
      <c r="E17" s="67"/>
      <c r="F17" s="67"/>
      <c r="G17" s="67"/>
      <c r="H17" s="67"/>
      <c r="I17" s="67"/>
      <c r="J17" s="68">
        <v>4766272.7</v>
      </c>
      <c r="K17" s="68"/>
      <c r="L17" s="68">
        <v>63981.840000000004</v>
      </c>
      <c r="M17" s="68"/>
      <c r="N17" s="68">
        <v>4830254.54</v>
      </c>
      <c r="O17" s="68"/>
      <c r="P17" s="68">
        <v>4274382.6399999997</v>
      </c>
      <c r="Q17" s="68"/>
      <c r="R17" s="68">
        <v>4274382.6399999997</v>
      </c>
      <c r="S17" s="68"/>
      <c r="T17" s="68">
        <v>555871.9</v>
      </c>
      <c r="U17" s="68"/>
      <c r="V17" s="27"/>
    </row>
    <row r="18" spans="1:22" x14ac:dyDescent="0.25">
      <c r="A18" s="27"/>
      <c r="B18" s="27"/>
      <c r="C18" s="27"/>
      <c r="D18" s="67"/>
      <c r="E18" s="67"/>
      <c r="F18" s="67"/>
      <c r="G18" s="67"/>
      <c r="H18" s="67"/>
      <c r="I18" s="6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67" t="s">
        <v>1078</v>
      </c>
      <c r="B20" s="67"/>
      <c r="C20" s="67"/>
      <c r="D20" s="67" t="s">
        <v>1079</v>
      </c>
      <c r="E20" s="67"/>
      <c r="F20" s="67"/>
      <c r="G20" s="67"/>
      <c r="H20" s="67"/>
      <c r="I20" s="67"/>
      <c r="J20" s="68">
        <v>9375437.5999999996</v>
      </c>
      <c r="K20" s="68"/>
      <c r="L20" s="68">
        <v>-63981.840000000004</v>
      </c>
      <c r="M20" s="68"/>
      <c r="N20" s="68">
        <v>9311455.7599999998</v>
      </c>
      <c r="O20" s="68"/>
      <c r="P20" s="68">
        <v>2350804.0300000003</v>
      </c>
      <c r="Q20" s="68"/>
      <c r="R20" s="68">
        <v>2350804.0300000003</v>
      </c>
      <c r="S20" s="68"/>
      <c r="T20" s="68">
        <v>6960651.7300000004</v>
      </c>
      <c r="U20" s="68"/>
      <c r="V20" s="27"/>
    </row>
    <row r="21" spans="1:22" x14ac:dyDescent="0.25">
      <c r="A21" s="27"/>
      <c r="B21" s="27"/>
      <c r="C21" s="27"/>
      <c r="D21" s="67"/>
      <c r="E21" s="67"/>
      <c r="F21" s="67"/>
      <c r="G21" s="67"/>
      <c r="H21" s="67"/>
      <c r="I21" s="6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x14ac:dyDescent="0.25">
      <c r="A23" s="27"/>
      <c r="B23" s="27"/>
      <c r="C23" s="27"/>
      <c r="D23" s="27"/>
      <c r="E23" s="27"/>
      <c r="F23" s="27"/>
      <c r="G23" s="27"/>
      <c r="H23" s="64" t="s">
        <v>1080</v>
      </c>
      <c r="I23" s="64"/>
      <c r="J23" s="92">
        <v>16825716.27</v>
      </c>
      <c r="K23" s="92"/>
      <c r="L23" s="92">
        <v>0</v>
      </c>
      <c r="M23" s="92"/>
      <c r="N23" s="92">
        <v>16825716.27</v>
      </c>
      <c r="O23" s="92"/>
      <c r="P23" s="92">
        <v>8938020.9299999997</v>
      </c>
      <c r="Q23" s="92"/>
      <c r="R23" s="92">
        <v>8938020.9299999997</v>
      </c>
      <c r="S23" s="92"/>
      <c r="T23" s="92">
        <v>7887695.3399999999</v>
      </c>
      <c r="U23" s="92"/>
      <c r="V23" s="27"/>
    </row>
    <row r="24" spans="1:22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x14ac:dyDescent="0.25">
      <c r="A25" s="27"/>
      <c r="B25" s="27"/>
      <c r="C25" s="27"/>
      <c r="D25" s="27"/>
      <c r="E25" s="27"/>
      <c r="F25" s="27"/>
      <c r="G25" s="64" t="s">
        <v>1081</v>
      </c>
      <c r="H25" s="64"/>
      <c r="I25" s="64"/>
      <c r="J25" s="81">
        <v>16825716.27</v>
      </c>
      <c r="K25" s="81"/>
      <c r="L25" s="81">
        <v>0</v>
      </c>
      <c r="M25" s="81"/>
      <c r="N25" s="81">
        <v>16825716.27</v>
      </c>
      <c r="O25" s="81"/>
      <c r="P25" s="81">
        <v>8938020.9299999997</v>
      </c>
      <c r="Q25" s="81"/>
      <c r="R25" s="81">
        <v>8938020.9299999997</v>
      </c>
      <c r="S25" s="81"/>
      <c r="T25" s="81">
        <v>7887695.3399999999</v>
      </c>
      <c r="U25" s="81"/>
      <c r="V25" s="27"/>
    </row>
    <row r="26" spans="1:22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31" spans="1:22" ht="15.75" x14ac:dyDescent="0.25">
      <c r="A31" s="27"/>
      <c r="B31" s="27"/>
      <c r="C31" s="27"/>
      <c r="D31" s="27"/>
      <c r="E31" s="27"/>
      <c r="F31" s="27"/>
      <c r="G31" s="89" t="s">
        <v>1062</v>
      </c>
      <c r="H31" s="89"/>
      <c r="I31" s="89"/>
      <c r="J31" s="89"/>
      <c r="K31" s="89"/>
      <c r="L31" s="89"/>
      <c r="M31" s="89"/>
      <c r="N31" s="89"/>
      <c r="O31" s="89"/>
      <c r="P31" s="31"/>
      <c r="Q31" s="31"/>
      <c r="R31" s="27"/>
      <c r="S31" s="27"/>
      <c r="T31" s="64" t="s">
        <v>1082</v>
      </c>
      <c r="U31" s="64"/>
      <c r="V31" s="27"/>
    </row>
    <row r="32" spans="1:22" x14ac:dyDescent="0.25">
      <c r="A32" s="27"/>
      <c r="B32" s="27"/>
      <c r="C32" s="27"/>
      <c r="D32" s="27"/>
      <c r="E32" s="27"/>
      <c r="F32" s="27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7"/>
      <c r="S32" s="27"/>
      <c r="T32" s="27"/>
      <c r="U32" s="27"/>
      <c r="V32" s="27"/>
    </row>
    <row r="33" spans="1:22" x14ac:dyDescent="0.25">
      <c r="A33" s="27"/>
      <c r="B33" s="27"/>
      <c r="C33" s="27"/>
      <c r="D33" s="27"/>
      <c r="E33" s="27"/>
      <c r="F33" s="27"/>
      <c r="G33" s="31"/>
      <c r="H33" s="90" t="s">
        <v>1064</v>
      </c>
      <c r="I33" s="90"/>
      <c r="J33" s="91">
        <v>45292</v>
      </c>
      <c r="K33" s="91"/>
      <c r="L33" s="91"/>
      <c r="M33" s="90" t="s">
        <v>96</v>
      </c>
      <c r="N33" s="90"/>
      <c r="O33" s="91">
        <v>45657</v>
      </c>
      <c r="P33" s="91"/>
      <c r="Q33" s="91"/>
      <c r="R33" s="27"/>
      <c r="S33" s="27"/>
      <c r="T33" s="27"/>
      <c r="U33" s="27"/>
      <c r="V33" s="27"/>
    </row>
    <row r="34" spans="1:22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x14ac:dyDescent="0.25">
      <c r="A35" s="80" t="s">
        <v>1065</v>
      </c>
      <c r="B35" s="80"/>
      <c r="C35" s="80"/>
      <c r="D35" s="86" t="s">
        <v>1066</v>
      </c>
      <c r="E35" s="86"/>
      <c r="F35" s="80" t="s">
        <v>1067</v>
      </c>
      <c r="G35" s="80"/>
      <c r="H35" s="86" t="s">
        <v>1068</v>
      </c>
      <c r="I35" s="86"/>
      <c r="J35" s="80" t="s">
        <v>1069</v>
      </c>
      <c r="K35" s="80"/>
      <c r="L35" s="86" t="s">
        <v>1070</v>
      </c>
      <c r="M35" s="86"/>
      <c r="N35" s="27"/>
      <c r="O35" s="27"/>
      <c r="P35" s="27"/>
      <c r="Q35" s="27"/>
      <c r="R35" s="27"/>
      <c r="S35" s="27"/>
      <c r="T35" s="27"/>
      <c r="U35" s="27"/>
      <c r="V35" s="27"/>
    </row>
    <row r="36" spans="1:22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87" t="s">
        <v>1071</v>
      </c>
      <c r="K38" s="87"/>
      <c r="L38" s="27"/>
      <c r="M38" s="27"/>
      <c r="N38" s="27"/>
      <c r="O38" s="27"/>
      <c r="P38" s="27"/>
      <c r="Q38" s="27"/>
      <c r="R38" s="27"/>
      <c r="S38" s="27"/>
      <c r="T38" s="27"/>
      <c r="U38" s="87" t="s">
        <v>38</v>
      </c>
      <c r="V38" s="87"/>
    </row>
    <row r="39" spans="1:22" x14ac:dyDescent="0.25">
      <c r="A39" s="64" t="s">
        <v>1072</v>
      </c>
      <c r="B39" s="64"/>
      <c r="C39" s="27"/>
      <c r="D39" s="64" t="s">
        <v>97</v>
      </c>
      <c r="E39" s="64"/>
      <c r="F39" s="64"/>
      <c r="G39" s="27"/>
      <c r="H39" s="27"/>
      <c r="I39" s="27"/>
      <c r="J39" s="87"/>
      <c r="K39" s="87"/>
      <c r="L39" s="87" t="s">
        <v>1073</v>
      </c>
      <c r="M39" s="87"/>
      <c r="N39" s="87" t="s">
        <v>35</v>
      </c>
      <c r="O39" s="87"/>
      <c r="P39" s="87" t="s">
        <v>36</v>
      </c>
      <c r="Q39" s="87"/>
      <c r="R39" s="87" t="s">
        <v>37</v>
      </c>
      <c r="S39" s="87"/>
      <c r="T39" s="27"/>
      <c r="U39" s="87"/>
      <c r="V39" s="87"/>
    </row>
    <row r="40" spans="1:22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x14ac:dyDescent="0.25">
      <c r="A41" s="67" t="s">
        <v>1083</v>
      </c>
      <c r="B41" s="67"/>
      <c r="C41" s="67"/>
      <c r="D41" s="67" t="s">
        <v>1084</v>
      </c>
      <c r="E41" s="67"/>
      <c r="F41" s="67"/>
      <c r="G41" s="67"/>
      <c r="H41" s="67"/>
      <c r="I41" s="67"/>
      <c r="J41" s="68">
        <v>38000</v>
      </c>
      <c r="K41" s="68"/>
      <c r="L41" s="68">
        <v>0</v>
      </c>
      <c r="M41" s="68"/>
      <c r="N41" s="68">
        <v>38000</v>
      </c>
      <c r="O41" s="68"/>
      <c r="P41" s="68">
        <v>29204.39</v>
      </c>
      <c r="Q41" s="68"/>
      <c r="R41" s="68">
        <v>29204.39</v>
      </c>
      <c r="S41" s="68"/>
      <c r="T41" s="68">
        <v>8795.61</v>
      </c>
      <c r="U41" s="68"/>
      <c r="V41" s="27"/>
    </row>
    <row r="42" spans="1:22" x14ac:dyDescent="0.25">
      <c r="A42" s="27"/>
      <c r="B42" s="27"/>
      <c r="C42" s="27"/>
      <c r="D42" s="67"/>
      <c r="E42" s="67"/>
      <c r="F42" s="67"/>
      <c r="G42" s="67"/>
      <c r="H42" s="67"/>
      <c r="I42" s="6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x14ac:dyDescent="0.25">
      <c r="A44" s="67" t="s">
        <v>1085</v>
      </c>
      <c r="B44" s="67"/>
      <c r="C44" s="67"/>
      <c r="D44" s="67" t="s">
        <v>1086</v>
      </c>
      <c r="E44" s="67"/>
      <c r="F44" s="67"/>
      <c r="G44" s="67"/>
      <c r="H44" s="67"/>
      <c r="I44" s="67"/>
      <c r="J44" s="68">
        <v>217000</v>
      </c>
      <c r="K44" s="68"/>
      <c r="L44" s="68">
        <v>0</v>
      </c>
      <c r="M44" s="68"/>
      <c r="N44" s="68">
        <v>217000</v>
      </c>
      <c r="O44" s="68"/>
      <c r="P44" s="68">
        <v>197009.16</v>
      </c>
      <c r="Q44" s="68"/>
      <c r="R44" s="68">
        <v>197009.16</v>
      </c>
      <c r="S44" s="68"/>
      <c r="T44" s="68">
        <v>19990.84</v>
      </c>
      <c r="U44" s="68"/>
      <c r="V44" s="27"/>
    </row>
    <row r="45" spans="1:22" x14ac:dyDescent="0.25">
      <c r="A45" s="27"/>
      <c r="B45" s="27"/>
      <c r="C45" s="27"/>
      <c r="D45" s="67"/>
      <c r="E45" s="67"/>
      <c r="F45" s="67"/>
      <c r="G45" s="67"/>
      <c r="H45" s="67"/>
      <c r="I45" s="6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x14ac:dyDescent="0.25">
      <c r="A47" s="67" t="s">
        <v>1087</v>
      </c>
      <c r="B47" s="67"/>
      <c r="C47" s="67"/>
      <c r="D47" s="67" t="s">
        <v>1088</v>
      </c>
      <c r="E47" s="67"/>
      <c r="F47" s="67"/>
      <c r="G47" s="67"/>
      <c r="H47" s="67"/>
      <c r="I47" s="67"/>
      <c r="J47" s="68">
        <v>44000</v>
      </c>
      <c r="K47" s="68"/>
      <c r="L47" s="68">
        <v>0</v>
      </c>
      <c r="M47" s="68"/>
      <c r="N47" s="68">
        <v>44000</v>
      </c>
      <c r="O47" s="68"/>
      <c r="P47" s="68">
        <v>31450.83</v>
      </c>
      <c r="Q47" s="68"/>
      <c r="R47" s="68">
        <v>31450.83</v>
      </c>
      <c r="S47" s="68"/>
      <c r="T47" s="68">
        <v>12549.17</v>
      </c>
      <c r="U47" s="68"/>
      <c r="V47" s="27"/>
    </row>
    <row r="48" spans="1:22" x14ac:dyDescent="0.25">
      <c r="A48" s="27"/>
      <c r="B48" s="27"/>
      <c r="C48" s="27"/>
      <c r="D48" s="67"/>
      <c r="E48" s="67"/>
      <c r="F48" s="67"/>
      <c r="G48" s="67"/>
      <c r="H48" s="67"/>
      <c r="I48" s="6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x14ac:dyDescent="0.25">
      <c r="A50" s="67" t="s">
        <v>1089</v>
      </c>
      <c r="B50" s="67"/>
      <c r="C50" s="67"/>
      <c r="D50" s="67" t="s">
        <v>1090</v>
      </c>
      <c r="E50" s="67"/>
      <c r="F50" s="67"/>
      <c r="G50" s="67"/>
      <c r="H50" s="67"/>
      <c r="I50" s="67"/>
      <c r="J50" s="68">
        <v>100000</v>
      </c>
      <c r="K50" s="68"/>
      <c r="L50" s="68">
        <v>0</v>
      </c>
      <c r="M50" s="68"/>
      <c r="N50" s="68">
        <v>100000</v>
      </c>
      <c r="O50" s="68"/>
      <c r="P50" s="68">
        <v>90043.99</v>
      </c>
      <c r="Q50" s="68"/>
      <c r="R50" s="68">
        <v>90043.99</v>
      </c>
      <c r="S50" s="68"/>
      <c r="T50" s="68">
        <v>9956.01</v>
      </c>
      <c r="U50" s="68"/>
      <c r="V50" s="27"/>
    </row>
    <row r="51" spans="1:22" x14ac:dyDescent="0.25">
      <c r="A51" s="27"/>
      <c r="B51" s="27"/>
      <c r="C51" s="27"/>
      <c r="D51" s="67"/>
      <c r="E51" s="67"/>
      <c r="F51" s="67"/>
      <c r="G51" s="67"/>
      <c r="H51" s="67"/>
      <c r="I51" s="6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x14ac:dyDescent="0.25">
      <c r="A53" s="67" t="s">
        <v>1091</v>
      </c>
      <c r="B53" s="67"/>
      <c r="C53" s="67"/>
      <c r="D53" s="67" t="s">
        <v>1092</v>
      </c>
      <c r="E53" s="67"/>
      <c r="F53" s="67"/>
      <c r="G53" s="67"/>
      <c r="H53" s="67"/>
      <c r="I53" s="67"/>
      <c r="J53" s="68">
        <v>110000</v>
      </c>
      <c r="K53" s="68"/>
      <c r="L53" s="68">
        <v>0</v>
      </c>
      <c r="M53" s="68"/>
      <c r="N53" s="68">
        <v>110000</v>
      </c>
      <c r="O53" s="68"/>
      <c r="P53" s="68">
        <v>78588.58</v>
      </c>
      <c r="Q53" s="68"/>
      <c r="R53" s="68">
        <v>78588.58</v>
      </c>
      <c r="S53" s="68"/>
      <c r="T53" s="68">
        <v>31411.420000000002</v>
      </c>
      <c r="U53" s="68"/>
      <c r="V53" s="27"/>
    </row>
    <row r="54" spans="1:22" x14ac:dyDescent="0.25">
      <c r="A54" s="27"/>
      <c r="B54" s="27"/>
      <c r="C54" s="27"/>
      <c r="D54" s="67"/>
      <c r="E54" s="67"/>
      <c r="F54" s="67"/>
      <c r="G54" s="67"/>
      <c r="H54" s="67"/>
      <c r="I54" s="6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x14ac:dyDescent="0.25">
      <c r="A56" s="67" t="s">
        <v>1093</v>
      </c>
      <c r="B56" s="67"/>
      <c r="C56" s="67"/>
      <c r="D56" s="67" t="s">
        <v>1094</v>
      </c>
      <c r="E56" s="67"/>
      <c r="F56" s="67"/>
      <c r="G56" s="67"/>
      <c r="H56" s="67"/>
      <c r="I56" s="67"/>
      <c r="J56" s="68">
        <v>20000</v>
      </c>
      <c r="K56" s="68"/>
      <c r="L56" s="68">
        <v>0</v>
      </c>
      <c r="M56" s="68"/>
      <c r="N56" s="68">
        <v>20000</v>
      </c>
      <c r="O56" s="68"/>
      <c r="P56" s="68">
        <v>46050.33</v>
      </c>
      <c r="Q56" s="68"/>
      <c r="R56" s="68">
        <v>46050.33</v>
      </c>
      <c r="S56" s="68"/>
      <c r="T56" s="68">
        <v>-26050.33</v>
      </c>
      <c r="U56" s="68"/>
      <c r="V56" s="27"/>
    </row>
    <row r="57" spans="1:22" x14ac:dyDescent="0.25">
      <c r="A57" s="27"/>
      <c r="B57" s="27"/>
      <c r="C57" s="27"/>
      <c r="D57" s="67"/>
      <c r="E57" s="67"/>
      <c r="F57" s="67"/>
      <c r="G57" s="67"/>
      <c r="H57" s="67"/>
      <c r="I57" s="6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x14ac:dyDescent="0.25">
      <c r="A59" s="67" t="s">
        <v>1095</v>
      </c>
      <c r="B59" s="67"/>
      <c r="C59" s="67"/>
      <c r="D59" s="67" t="s">
        <v>1096</v>
      </c>
      <c r="E59" s="67"/>
      <c r="F59" s="67"/>
      <c r="G59" s="67"/>
      <c r="H59" s="67"/>
      <c r="I59" s="67"/>
      <c r="J59" s="68">
        <v>400</v>
      </c>
      <c r="K59" s="68"/>
      <c r="L59" s="68">
        <v>0</v>
      </c>
      <c r="M59" s="68"/>
      <c r="N59" s="68">
        <v>400</v>
      </c>
      <c r="O59" s="68"/>
      <c r="P59" s="68">
        <v>117.45</v>
      </c>
      <c r="Q59" s="68"/>
      <c r="R59" s="68">
        <v>117.45</v>
      </c>
      <c r="S59" s="68"/>
      <c r="T59" s="68">
        <v>282.55</v>
      </c>
      <c r="U59" s="68"/>
      <c r="V59" s="27"/>
    </row>
    <row r="60" spans="1:22" x14ac:dyDescent="0.25">
      <c r="A60" s="27"/>
      <c r="B60" s="27"/>
      <c r="C60" s="27"/>
      <c r="D60" s="67"/>
      <c r="E60" s="67"/>
      <c r="F60" s="67"/>
      <c r="G60" s="67"/>
      <c r="H60" s="67"/>
      <c r="I60" s="6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x14ac:dyDescent="0.25">
      <c r="A62" s="67" t="s">
        <v>1097</v>
      </c>
      <c r="B62" s="67"/>
      <c r="C62" s="67"/>
      <c r="D62" s="67" t="s">
        <v>1098</v>
      </c>
      <c r="E62" s="67"/>
      <c r="F62" s="67"/>
      <c r="G62" s="67"/>
      <c r="H62" s="67"/>
      <c r="I62" s="67"/>
      <c r="J62" s="68">
        <v>2500</v>
      </c>
      <c r="K62" s="68"/>
      <c r="L62" s="68">
        <v>0</v>
      </c>
      <c r="M62" s="68"/>
      <c r="N62" s="68">
        <v>2500</v>
      </c>
      <c r="O62" s="68"/>
      <c r="P62" s="68">
        <v>2708</v>
      </c>
      <c r="Q62" s="68"/>
      <c r="R62" s="68">
        <v>2708</v>
      </c>
      <c r="S62" s="68"/>
      <c r="T62" s="68">
        <v>-208</v>
      </c>
      <c r="U62" s="68"/>
      <c r="V62" s="27"/>
    </row>
    <row r="63" spans="1:22" x14ac:dyDescent="0.25">
      <c r="A63" s="27"/>
      <c r="B63" s="27"/>
      <c r="C63" s="27"/>
      <c r="D63" s="67"/>
      <c r="E63" s="67"/>
      <c r="F63" s="67"/>
      <c r="G63" s="67"/>
      <c r="H63" s="67"/>
      <c r="I63" s="6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x14ac:dyDescent="0.25">
      <c r="A65" s="67" t="s">
        <v>1099</v>
      </c>
      <c r="B65" s="67"/>
      <c r="C65" s="67"/>
      <c r="D65" s="67" t="s">
        <v>1100</v>
      </c>
      <c r="E65" s="67"/>
      <c r="F65" s="67"/>
      <c r="G65" s="67"/>
      <c r="H65" s="67"/>
      <c r="I65" s="67"/>
      <c r="J65" s="68">
        <v>7000</v>
      </c>
      <c r="K65" s="68"/>
      <c r="L65" s="68">
        <v>0</v>
      </c>
      <c r="M65" s="68"/>
      <c r="N65" s="68">
        <v>7000</v>
      </c>
      <c r="O65" s="68"/>
      <c r="P65" s="68">
        <v>4452.8</v>
      </c>
      <c r="Q65" s="68"/>
      <c r="R65" s="68">
        <v>4452.8</v>
      </c>
      <c r="S65" s="68"/>
      <c r="T65" s="68">
        <v>2547.2000000000003</v>
      </c>
      <c r="U65" s="68"/>
      <c r="V65" s="27"/>
    </row>
    <row r="66" spans="1:22" x14ac:dyDescent="0.25">
      <c r="A66" s="27"/>
      <c r="B66" s="27"/>
      <c r="C66" s="27"/>
      <c r="D66" s="67"/>
      <c r="E66" s="67"/>
      <c r="F66" s="67"/>
      <c r="G66" s="67"/>
      <c r="H66" s="67"/>
      <c r="I66" s="6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x14ac:dyDescent="0.25">
      <c r="A68" s="67" t="s">
        <v>1101</v>
      </c>
      <c r="B68" s="67"/>
      <c r="C68" s="67"/>
      <c r="D68" s="67" t="s">
        <v>1102</v>
      </c>
      <c r="E68" s="67"/>
      <c r="F68" s="67"/>
      <c r="G68" s="67"/>
      <c r="H68" s="67"/>
      <c r="I68" s="67"/>
      <c r="J68" s="68">
        <v>10</v>
      </c>
      <c r="K68" s="68"/>
      <c r="L68" s="68">
        <v>0</v>
      </c>
      <c r="M68" s="68"/>
      <c r="N68" s="68">
        <v>10</v>
      </c>
      <c r="O68" s="68"/>
      <c r="P68" s="68">
        <v>1840</v>
      </c>
      <c r="Q68" s="68"/>
      <c r="R68" s="68">
        <v>1840</v>
      </c>
      <c r="S68" s="68"/>
      <c r="T68" s="68">
        <v>-1830</v>
      </c>
      <c r="U68" s="68"/>
      <c r="V68" s="27"/>
    </row>
    <row r="69" spans="1:22" x14ac:dyDescent="0.25">
      <c r="A69" s="27"/>
      <c r="B69" s="27"/>
      <c r="C69" s="27"/>
      <c r="D69" s="67"/>
      <c r="E69" s="67"/>
      <c r="F69" s="67"/>
      <c r="G69" s="67"/>
      <c r="H69" s="67"/>
      <c r="I69" s="6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22" x14ac:dyDescent="0.25">
      <c r="A71" s="67" t="s">
        <v>1103</v>
      </c>
      <c r="B71" s="67"/>
      <c r="C71" s="67"/>
      <c r="D71" s="67" t="s">
        <v>1104</v>
      </c>
      <c r="E71" s="67"/>
      <c r="F71" s="67"/>
      <c r="G71" s="67"/>
      <c r="H71" s="67"/>
      <c r="I71" s="67"/>
      <c r="J71" s="68">
        <v>10000</v>
      </c>
      <c r="K71" s="68"/>
      <c r="L71" s="68">
        <v>0</v>
      </c>
      <c r="M71" s="68"/>
      <c r="N71" s="68">
        <v>10000</v>
      </c>
      <c r="O71" s="68"/>
      <c r="P71" s="68">
        <v>16907.099999999999</v>
      </c>
      <c r="Q71" s="68"/>
      <c r="R71" s="68">
        <v>16907.099999999999</v>
      </c>
      <c r="S71" s="68"/>
      <c r="T71" s="68">
        <v>-6907.1</v>
      </c>
      <c r="U71" s="68"/>
      <c r="V71" s="27"/>
    </row>
    <row r="72" spans="1:22" x14ac:dyDescent="0.25">
      <c r="A72" s="27"/>
      <c r="B72" s="27"/>
      <c r="C72" s="27"/>
      <c r="D72" s="67"/>
      <c r="E72" s="67"/>
      <c r="F72" s="67"/>
      <c r="G72" s="67"/>
      <c r="H72" s="67"/>
      <c r="I72" s="6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x14ac:dyDescent="0.25">
      <c r="A74" s="67" t="s">
        <v>1105</v>
      </c>
      <c r="B74" s="67"/>
      <c r="C74" s="67"/>
      <c r="D74" s="67" t="s">
        <v>1106</v>
      </c>
      <c r="E74" s="67"/>
      <c r="F74" s="67"/>
      <c r="G74" s="67"/>
      <c r="H74" s="67"/>
      <c r="I74" s="67"/>
      <c r="J74" s="68">
        <v>300</v>
      </c>
      <c r="K74" s="68"/>
      <c r="L74" s="68">
        <v>0</v>
      </c>
      <c r="M74" s="68"/>
      <c r="N74" s="68">
        <v>300</v>
      </c>
      <c r="O74" s="68"/>
      <c r="P74" s="68">
        <v>109.95</v>
      </c>
      <c r="Q74" s="68"/>
      <c r="R74" s="68">
        <v>109.95</v>
      </c>
      <c r="S74" s="68"/>
      <c r="T74" s="68">
        <v>190.05</v>
      </c>
      <c r="U74" s="68"/>
      <c r="V74" s="27"/>
    </row>
    <row r="75" spans="1:22" x14ac:dyDescent="0.25">
      <c r="A75" s="27"/>
      <c r="B75" s="27"/>
      <c r="C75" s="27"/>
      <c r="D75" s="67"/>
      <c r="E75" s="67"/>
      <c r="F75" s="67"/>
      <c r="G75" s="67"/>
      <c r="H75" s="67"/>
      <c r="I75" s="6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x14ac:dyDescent="0.25">
      <c r="A77" s="67" t="s">
        <v>1107</v>
      </c>
      <c r="B77" s="67"/>
      <c r="C77" s="67"/>
      <c r="D77" s="67" t="s">
        <v>1108</v>
      </c>
      <c r="E77" s="67"/>
      <c r="F77" s="67"/>
      <c r="G77" s="67"/>
      <c r="H77" s="67"/>
      <c r="I77" s="67"/>
      <c r="J77" s="68">
        <v>0</v>
      </c>
      <c r="K77" s="68"/>
      <c r="L77" s="68">
        <v>0</v>
      </c>
      <c r="M77" s="68"/>
      <c r="N77" s="68">
        <v>0</v>
      </c>
      <c r="O77" s="68"/>
      <c r="P77" s="68">
        <v>0</v>
      </c>
      <c r="Q77" s="68"/>
      <c r="R77" s="68">
        <v>0</v>
      </c>
      <c r="S77" s="68"/>
      <c r="T77" s="68">
        <v>0</v>
      </c>
      <c r="U77" s="68"/>
      <c r="V77" s="27"/>
    </row>
    <row r="78" spans="1:22" x14ac:dyDescent="0.25">
      <c r="A78" s="27"/>
      <c r="B78" s="27"/>
      <c r="C78" s="27"/>
      <c r="D78" s="67"/>
      <c r="E78" s="67"/>
      <c r="F78" s="67"/>
      <c r="G78" s="67"/>
      <c r="H78" s="67"/>
      <c r="I78" s="6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22" x14ac:dyDescent="0.25">
      <c r="A80" s="67" t="s">
        <v>1109</v>
      </c>
      <c r="B80" s="67"/>
      <c r="C80" s="67"/>
      <c r="D80" s="67" t="s">
        <v>1110</v>
      </c>
      <c r="E80" s="67"/>
      <c r="F80" s="67"/>
      <c r="G80" s="67"/>
      <c r="H80" s="67"/>
      <c r="I80" s="67"/>
      <c r="J80" s="68">
        <v>0</v>
      </c>
      <c r="K80" s="68"/>
      <c r="L80" s="68">
        <v>0</v>
      </c>
      <c r="M80" s="68"/>
      <c r="N80" s="68">
        <v>0</v>
      </c>
      <c r="O80" s="68"/>
      <c r="P80" s="68">
        <v>0</v>
      </c>
      <c r="Q80" s="68"/>
      <c r="R80" s="68">
        <v>0</v>
      </c>
      <c r="S80" s="68"/>
      <c r="T80" s="68">
        <v>0</v>
      </c>
      <c r="U80" s="68"/>
      <c r="V80" s="27"/>
    </row>
    <row r="81" spans="1:22" x14ac:dyDescent="0.25">
      <c r="A81" s="27"/>
      <c r="B81" s="27"/>
      <c r="C81" s="27"/>
      <c r="D81" s="67"/>
      <c r="E81" s="67"/>
      <c r="F81" s="67"/>
      <c r="G81" s="67"/>
      <c r="H81" s="67"/>
      <c r="I81" s="6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1:22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1:22" x14ac:dyDescent="0.25">
      <c r="A83" s="67" t="s">
        <v>1111</v>
      </c>
      <c r="B83" s="67"/>
      <c r="C83" s="67"/>
      <c r="D83" s="67" t="s">
        <v>1112</v>
      </c>
      <c r="E83" s="67"/>
      <c r="F83" s="67"/>
      <c r="G83" s="67"/>
      <c r="H83" s="67"/>
      <c r="I83" s="67"/>
      <c r="J83" s="68">
        <v>0</v>
      </c>
      <c r="K83" s="68"/>
      <c r="L83" s="68">
        <v>0</v>
      </c>
      <c r="M83" s="68"/>
      <c r="N83" s="68">
        <v>0</v>
      </c>
      <c r="O83" s="68"/>
      <c r="P83" s="68">
        <v>0</v>
      </c>
      <c r="Q83" s="68"/>
      <c r="R83" s="68">
        <v>0</v>
      </c>
      <c r="S83" s="68"/>
      <c r="T83" s="68">
        <v>0</v>
      </c>
      <c r="U83" s="68"/>
      <c r="V83" s="27"/>
    </row>
    <row r="84" spans="1:22" x14ac:dyDescent="0.25">
      <c r="A84" s="27"/>
      <c r="B84" s="27"/>
      <c r="C84" s="27"/>
      <c r="D84" s="67"/>
      <c r="E84" s="67"/>
      <c r="F84" s="67"/>
      <c r="G84" s="67"/>
      <c r="H84" s="67"/>
      <c r="I84" s="6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1:22" x14ac:dyDescent="0.25">
      <c r="A86" s="67" t="s">
        <v>1117</v>
      </c>
      <c r="B86" s="67"/>
      <c r="C86" s="67"/>
      <c r="D86" s="67" t="s">
        <v>1118</v>
      </c>
      <c r="E86" s="67"/>
      <c r="F86" s="67"/>
      <c r="G86" s="67"/>
      <c r="H86" s="67"/>
      <c r="I86" s="67"/>
      <c r="J86" s="68">
        <v>0</v>
      </c>
      <c r="K86" s="68"/>
      <c r="L86" s="68">
        <v>0</v>
      </c>
      <c r="M86" s="68"/>
      <c r="N86" s="68">
        <v>0</v>
      </c>
      <c r="O86" s="68"/>
      <c r="P86" s="68">
        <v>0</v>
      </c>
      <c r="Q86" s="68"/>
      <c r="R86" s="68">
        <v>0</v>
      </c>
      <c r="S86" s="68"/>
      <c r="T86" s="68">
        <v>0</v>
      </c>
      <c r="U86" s="68"/>
      <c r="V86" s="27"/>
    </row>
    <row r="87" spans="1:22" x14ac:dyDescent="0.25">
      <c r="A87" s="27"/>
      <c r="B87" s="27"/>
      <c r="C87" s="27"/>
      <c r="D87" s="67"/>
      <c r="E87" s="67"/>
      <c r="F87" s="67"/>
      <c r="G87" s="67"/>
      <c r="H87" s="67"/>
      <c r="I87" s="6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1:22" x14ac:dyDescent="0.25">
      <c r="A89" s="67" t="s">
        <v>1119</v>
      </c>
      <c r="B89" s="67"/>
      <c r="C89" s="67"/>
      <c r="D89" s="67" t="s">
        <v>1120</v>
      </c>
      <c r="E89" s="67"/>
      <c r="F89" s="67"/>
      <c r="G89" s="67"/>
      <c r="H89" s="67"/>
      <c r="I89" s="67"/>
      <c r="J89" s="68">
        <v>0</v>
      </c>
      <c r="K89" s="68"/>
      <c r="L89" s="68">
        <v>0</v>
      </c>
      <c r="M89" s="68"/>
      <c r="N89" s="68">
        <v>0</v>
      </c>
      <c r="O89" s="68"/>
      <c r="P89" s="68">
        <v>0</v>
      </c>
      <c r="Q89" s="68"/>
      <c r="R89" s="68">
        <v>0</v>
      </c>
      <c r="S89" s="68"/>
      <c r="T89" s="68">
        <v>0</v>
      </c>
      <c r="U89" s="68"/>
      <c r="V89" s="27"/>
    </row>
    <row r="90" spans="1:22" x14ac:dyDescent="0.25">
      <c r="A90" s="27"/>
      <c r="B90" s="27"/>
      <c r="C90" s="27"/>
      <c r="D90" s="67"/>
      <c r="E90" s="67"/>
      <c r="F90" s="67"/>
      <c r="G90" s="67"/>
      <c r="H90" s="67"/>
      <c r="I90" s="6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1:22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x14ac:dyDescent="0.25">
      <c r="A92" s="67" t="s">
        <v>1121</v>
      </c>
      <c r="B92" s="67"/>
      <c r="C92" s="67"/>
      <c r="D92" s="67" t="s">
        <v>1122</v>
      </c>
      <c r="E92" s="67"/>
      <c r="F92" s="67"/>
      <c r="G92" s="67"/>
      <c r="H92" s="67"/>
      <c r="I92" s="67"/>
      <c r="J92" s="68">
        <v>0</v>
      </c>
      <c r="K92" s="68"/>
      <c r="L92" s="68">
        <v>0</v>
      </c>
      <c r="M92" s="68"/>
      <c r="N92" s="68">
        <v>0</v>
      </c>
      <c r="O92" s="68"/>
      <c r="P92" s="68">
        <v>0</v>
      </c>
      <c r="Q92" s="68"/>
      <c r="R92" s="68">
        <v>0</v>
      </c>
      <c r="S92" s="68"/>
      <c r="T92" s="68">
        <v>0</v>
      </c>
      <c r="U92" s="68"/>
      <c r="V92" s="27"/>
    </row>
    <row r="93" spans="1:22" x14ac:dyDescent="0.25">
      <c r="A93" s="27"/>
      <c r="B93" s="27"/>
      <c r="C93" s="27"/>
      <c r="D93" s="67"/>
      <c r="E93" s="67"/>
      <c r="F93" s="67"/>
      <c r="G93" s="67"/>
      <c r="H93" s="67"/>
      <c r="I93" s="6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1:22" x14ac:dyDescent="0.25">
      <c r="A95" s="67" t="s">
        <v>1123</v>
      </c>
      <c r="B95" s="67"/>
      <c r="C95" s="67"/>
      <c r="D95" s="67" t="s">
        <v>1124</v>
      </c>
      <c r="E95" s="67"/>
      <c r="F95" s="67"/>
      <c r="G95" s="67"/>
      <c r="H95" s="67"/>
      <c r="I95" s="67"/>
      <c r="J95" s="68">
        <v>0</v>
      </c>
      <c r="K95" s="68"/>
      <c r="L95" s="68">
        <v>0</v>
      </c>
      <c r="M95" s="68"/>
      <c r="N95" s="68">
        <v>0</v>
      </c>
      <c r="O95" s="68"/>
      <c r="P95" s="68">
        <v>0</v>
      </c>
      <c r="Q95" s="68"/>
      <c r="R95" s="68">
        <v>0</v>
      </c>
      <c r="S95" s="68"/>
      <c r="T95" s="68">
        <v>0</v>
      </c>
      <c r="U95" s="68"/>
      <c r="V95" s="27"/>
    </row>
    <row r="96" spans="1:22" x14ac:dyDescent="0.25">
      <c r="A96" s="27"/>
      <c r="B96" s="27"/>
      <c r="C96" s="27"/>
      <c r="D96" s="67"/>
      <c r="E96" s="67"/>
      <c r="F96" s="67"/>
      <c r="G96" s="67"/>
      <c r="H96" s="67"/>
      <c r="I96" s="6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x14ac:dyDescent="0.25">
      <c r="A98" s="67" t="s">
        <v>1125</v>
      </c>
      <c r="B98" s="67"/>
      <c r="C98" s="67"/>
      <c r="D98" s="67" t="s">
        <v>1126</v>
      </c>
      <c r="E98" s="67"/>
      <c r="F98" s="67"/>
      <c r="G98" s="67"/>
      <c r="H98" s="67"/>
      <c r="I98" s="67"/>
      <c r="J98" s="68">
        <v>0</v>
      </c>
      <c r="K98" s="68"/>
      <c r="L98" s="68">
        <v>0</v>
      </c>
      <c r="M98" s="68"/>
      <c r="N98" s="68">
        <v>0</v>
      </c>
      <c r="O98" s="68"/>
      <c r="P98" s="68">
        <v>0</v>
      </c>
      <c r="Q98" s="68"/>
      <c r="R98" s="68">
        <v>0</v>
      </c>
      <c r="S98" s="68"/>
      <c r="T98" s="68">
        <v>0</v>
      </c>
      <c r="U98" s="68"/>
      <c r="V98" s="27"/>
    </row>
    <row r="99" spans="1:22" x14ac:dyDescent="0.25">
      <c r="A99" s="27"/>
      <c r="B99" s="27"/>
      <c r="C99" s="27"/>
      <c r="D99" s="67"/>
      <c r="E99" s="67"/>
      <c r="F99" s="67"/>
      <c r="G99" s="67"/>
      <c r="H99" s="67"/>
      <c r="I99" s="6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x14ac:dyDescent="0.25">
      <c r="A101" s="67" t="s">
        <v>1127</v>
      </c>
      <c r="B101" s="67"/>
      <c r="C101" s="67"/>
      <c r="D101" s="67" t="s">
        <v>1128</v>
      </c>
      <c r="E101" s="67"/>
      <c r="F101" s="67"/>
      <c r="G101" s="67"/>
      <c r="H101" s="67"/>
      <c r="I101" s="67"/>
      <c r="J101" s="68">
        <v>0</v>
      </c>
      <c r="K101" s="68"/>
      <c r="L101" s="68">
        <v>0</v>
      </c>
      <c r="M101" s="68"/>
      <c r="N101" s="68">
        <v>0</v>
      </c>
      <c r="O101" s="68"/>
      <c r="P101" s="68">
        <v>0</v>
      </c>
      <c r="Q101" s="68"/>
      <c r="R101" s="68">
        <v>0</v>
      </c>
      <c r="S101" s="68"/>
      <c r="T101" s="68">
        <v>0</v>
      </c>
      <c r="U101" s="68"/>
      <c r="V101" s="27"/>
    </row>
    <row r="102" spans="1:22" x14ac:dyDescent="0.25">
      <c r="A102" s="27"/>
      <c r="B102" s="27"/>
      <c r="C102" s="27"/>
      <c r="D102" s="67"/>
      <c r="E102" s="67"/>
      <c r="F102" s="67"/>
      <c r="G102" s="67"/>
      <c r="H102" s="67"/>
      <c r="I102" s="6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x14ac:dyDescent="0.25">
      <c r="A104" s="67" t="s">
        <v>1129</v>
      </c>
      <c r="B104" s="67"/>
      <c r="C104" s="67"/>
      <c r="D104" s="67" t="s">
        <v>1130</v>
      </c>
      <c r="E104" s="67"/>
      <c r="F104" s="67"/>
      <c r="G104" s="67"/>
      <c r="H104" s="67"/>
      <c r="I104" s="67"/>
      <c r="J104" s="68">
        <v>0</v>
      </c>
      <c r="K104" s="68"/>
      <c r="L104" s="68">
        <v>0</v>
      </c>
      <c r="M104" s="68"/>
      <c r="N104" s="68">
        <v>0</v>
      </c>
      <c r="O104" s="68"/>
      <c r="P104" s="68">
        <v>0</v>
      </c>
      <c r="Q104" s="68"/>
      <c r="R104" s="68">
        <v>0</v>
      </c>
      <c r="S104" s="68"/>
      <c r="T104" s="68">
        <v>0</v>
      </c>
      <c r="U104" s="68"/>
      <c r="V104" s="27"/>
    </row>
    <row r="105" spans="1:22" x14ac:dyDescent="0.25">
      <c r="A105" s="27"/>
      <c r="B105" s="27"/>
      <c r="C105" s="27"/>
      <c r="D105" s="67"/>
      <c r="E105" s="67"/>
      <c r="F105" s="67"/>
      <c r="G105" s="67"/>
      <c r="H105" s="67"/>
      <c r="I105" s="6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x14ac:dyDescent="0.25">
      <c r="A107" s="67" t="s">
        <v>1131</v>
      </c>
      <c r="B107" s="67"/>
      <c r="C107" s="67"/>
      <c r="D107" s="67" t="s">
        <v>1132</v>
      </c>
      <c r="E107" s="67"/>
      <c r="F107" s="67"/>
      <c r="G107" s="67"/>
      <c r="H107" s="67"/>
      <c r="I107" s="67"/>
      <c r="J107" s="68">
        <v>0</v>
      </c>
      <c r="K107" s="68"/>
      <c r="L107" s="68">
        <v>0</v>
      </c>
      <c r="M107" s="68"/>
      <c r="N107" s="68">
        <v>0</v>
      </c>
      <c r="O107" s="68"/>
      <c r="P107" s="68">
        <v>0</v>
      </c>
      <c r="Q107" s="68"/>
      <c r="R107" s="68">
        <v>0</v>
      </c>
      <c r="S107" s="68"/>
      <c r="T107" s="68">
        <v>0</v>
      </c>
      <c r="U107" s="68"/>
      <c r="V107" s="27"/>
    </row>
    <row r="108" spans="1:22" x14ac:dyDescent="0.25">
      <c r="A108" s="27"/>
      <c r="B108" s="27"/>
      <c r="C108" s="27"/>
      <c r="D108" s="67"/>
      <c r="E108" s="67"/>
      <c r="F108" s="67"/>
      <c r="G108" s="67"/>
      <c r="H108" s="67"/>
      <c r="I108" s="6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x14ac:dyDescent="0.25">
      <c r="A110" s="67" t="s">
        <v>1133</v>
      </c>
      <c r="B110" s="67"/>
      <c r="C110" s="67"/>
      <c r="D110" s="67" t="s">
        <v>1134</v>
      </c>
      <c r="E110" s="67"/>
      <c r="F110" s="67"/>
      <c r="G110" s="67"/>
      <c r="H110" s="67"/>
      <c r="I110" s="67"/>
      <c r="J110" s="68">
        <v>0</v>
      </c>
      <c r="K110" s="68"/>
      <c r="L110" s="68">
        <v>0</v>
      </c>
      <c r="M110" s="68"/>
      <c r="N110" s="68">
        <v>0</v>
      </c>
      <c r="O110" s="68"/>
      <c r="P110" s="68">
        <v>0</v>
      </c>
      <c r="Q110" s="68"/>
      <c r="R110" s="68">
        <v>0</v>
      </c>
      <c r="S110" s="68"/>
      <c r="T110" s="68">
        <v>0</v>
      </c>
      <c r="U110" s="68"/>
      <c r="V110" s="27"/>
    </row>
    <row r="111" spans="1:22" x14ac:dyDescent="0.25">
      <c r="A111" s="27"/>
      <c r="B111" s="27"/>
      <c r="C111" s="27"/>
      <c r="D111" s="67"/>
      <c r="E111" s="67"/>
      <c r="F111" s="67"/>
      <c r="G111" s="67"/>
      <c r="H111" s="67"/>
      <c r="I111" s="6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x14ac:dyDescent="0.25">
      <c r="A113" s="67" t="s">
        <v>1135</v>
      </c>
      <c r="B113" s="67"/>
      <c r="C113" s="67"/>
      <c r="D113" s="67" t="s">
        <v>1136</v>
      </c>
      <c r="E113" s="67"/>
      <c r="F113" s="67"/>
      <c r="G113" s="67"/>
      <c r="H113" s="67"/>
      <c r="I113" s="67"/>
      <c r="J113" s="68">
        <v>0</v>
      </c>
      <c r="K113" s="68"/>
      <c r="L113" s="68">
        <v>0</v>
      </c>
      <c r="M113" s="68"/>
      <c r="N113" s="68">
        <v>0</v>
      </c>
      <c r="O113" s="68"/>
      <c r="P113" s="68">
        <v>0</v>
      </c>
      <c r="Q113" s="68"/>
      <c r="R113" s="68">
        <v>0</v>
      </c>
      <c r="S113" s="68"/>
      <c r="T113" s="68">
        <v>0</v>
      </c>
      <c r="U113" s="68"/>
      <c r="V113" s="27"/>
    </row>
    <row r="114" spans="1:22" x14ac:dyDescent="0.25">
      <c r="A114" s="27"/>
      <c r="B114" s="27"/>
      <c r="C114" s="27"/>
      <c r="D114" s="67"/>
      <c r="E114" s="67"/>
      <c r="F114" s="67"/>
      <c r="G114" s="67"/>
      <c r="H114" s="67"/>
      <c r="I114" s="6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x14ac:dyDescent="0.25">
      <c r="A116" s="67" t="s">
        <v>1137</v>
      </c>
      <c r="B116" s="67"/>
      <c r="C116" s="67"/>
      <c r="D116" s="67" t="s">
        <v>1138</v>
      </c>
      <c r="E116" s="67"/>
      <c r="F116" s="67"/>
      <c r="G116" s="67"/>
      <c r="H116" s="67"/>
      <c r="I116" s="67"/>
      <c r="J116" s="68">
        <v>0</v>
      </c>
      <c r="K116" s="68"/>
      <c r="L116" s="68">
        <v>0</v>
      </c>
      <c r="M116" s="68"/>
      <c r="N116" s="68">
        <v>0</v>
      </c>
      <c r="O116" s="68"/>
      <c r="P116" s="68">
        <v>0</v>
      </c>
      <c r="Q116" s="68"/>
      <c r="R116" s="68">
        <v>0</v>
      </c>
      <c r="S116" s="68"/>
      <c r="T116" s="68">
        <v>0</v>
      </c>
      <c r="U116" s="68"/>
      <c r="V116" s="27"/>
    </row>
    <row r="117" spans="1:22" x14ac:dyDescent="0.25">
      <c r="A117" s="27"/>
      <c r="B117" s="27"/>
      <c r="C117" s="27"/>
      <c r="D117" s="67"/>
      <c r="E117" s="67"/>
      <c r="F117" s="67"/>
      <c r="G117" s="67"/>
      <c r="H117" s="67"/>
      <c r="I117" s="6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x14ac:dyDescent="0.25">
      <c r="A119" s="67" t="s">
        <v>1139</v>
      </c>
      <c r="B119" s="67"/>
      <c r="C119" s="67"/>
      <c r="D119" s="67" t="s">
        <v>1140</v>
      </c>
      <c r="E119" s="67"/>
      <c r="F119" s="67"/>
      <c r="G119" s="67"/>
      <c r="H119" s="67"/>
      <c r="I119" s="67"/>
      <c r="J119" s="68">
        <v>0</v>
      </c>
      <c r="K119" s="68"/>
      <c r="L119" s="68">
        <v>0</v>
      </c>
      <c r="M119" s="68"/>
      <c r="N119" s="68">
        <v>0</v>
      </c>
      <c r="O119" s="68"/>
      <c r="P119" s="68">
        <v>0</v>
      </c>
      <c r="Q119" s="68"/>
      <c r="R119" s="68">
        <v>0</v>
      </c>
      <c r="S119" s="68"/>
      <c r="T119" s="68">
        <v>0</v>
      </c>
      <c r="U119" s="68"/>
      <c r="V119" s="27"/>
    </row>
    <row r="120" spans="1:22" x14ac:dyDescent="0.25">
      <c r="A120" s="27"/>
      <c r="B120" s="27"/>
      <c r="C120" s="27"/>
      <c r="D120" s="67"/>
      <c r="E120" s="67"/>
      <c r="F120" s="67"/>
      <c r="G120" s="67"/>
      <c r="H120" s="67"/>
      <c r="I120" s="6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x14ac:dyDescent="0.25">
      <c r="A122" s="67" t="s">
        <v>1141</v>
      </c>
      <c r="B122" s="67"/>
      <c r="C122" s="67"/>
      <c r="D122" s="67" t="s">
        <v>1142</v>
      </c>
      <c r="E122" s="67"/>
      <c r="F122" s="67"/>
      <c r="G122" s="67"/>
      <c r="H122" s="67"/>
      <c r="I122" s="67"/>
      <c r="J122" s="68">
        <v>0</v>
      </c>
      <c r="K122" s="68"/>
      <c r="L122" s="68">
        <v>0</v>
      </c>
      <c r="M122" s="68"/>
      <c r="N122" s="68">
        <v>0</v>
      </c>
      <c r="O122" s="68"/>
      <c r="P122" s="68">
        <v>0</v>
      </c>
      <c r="Q122" s="68"/>
      <c r="R122" s="68">
        <v>0</v>
      </c>
      <c r="S122" s="68"/>
      <c r="T122" s="68">
        <v>0</v>
      </c>
      <c r="U122" s="68"/>
      <c r="V122" s="27"/>
    </row>
    <row r="123" spans="1:22" x14ac:dyDescent="0.25">
      <c r="A123" s="27"/>
      <c r="B123" s="27"/>
      <c r="C123" s="27"/>
      <c r="D123" s="67"/>
      <c r="E123" s="67"/>
      <c r="F123" s="67"/>
      <c r="G123" s="67"/>
      <c r="H123" s="67"/>
      <c r="I123" s="6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25">
      <c r="A125" s="67" t="s">
        <v>1143</v>
      </c>
      <c r="B125" s="67"/>
      <c r="C125" s="67"/>
      <c r="D125" s="67" t="s">
        <v>1144</v>
      </c>
      <c r="E125" s="67"/>
      <c r="F125" s="67"/>
      <c r="G125" s="67"/>
      <c r="H125" s="67"/>
      <c r="I125" s="67"/>
      <c r="J125" s="68">
        <v>0</v>
      </c>
      <c r="K125" s="68"/>
      <c r="L125" s="68">
        <v>0</v>
      </c>
      <c r="M125" s="68"/>
      <c r="N125" s="68">
        <v>0</v>
      </c>
      <c r="O125" s="68"/>
      <c r="P125" s="68">
        <v>0</v>
      </c>
      <c r="Q125" s="68"/>
      <c r="R125" s="68">
        <v>0</v>
      </c>
      <c r="S125" s="68"/>
      <c r="T125" s="68">
        <v>0</v>
      </c>
      <c r="U125" s="68"/>
      <c r="V125" s="27"/>
    </row>
    <row r="126" spans="1:22" x14ac:dyDescent="0.25">
      <c r="A126" s="27"/>
      <c r="B126" s="27"/>
      <c r="C126" s="27"/>
      <c r="D126" s="67"/>
      <c r="E126" s="67"/>
      <c r="F126" s="67"/>
      <c r="G126" s="67"/>
      <c r="H126" s="67"/>
      <c r="I126" s="6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25">
      <c r="A128" s="67" t="s">
        <v>1145</v>
      </c>
      <c r="B128" s="67"/>
      <c r="C128" s="67"/>
      <c r="D128" s="67" t="s">
        <v>1146</v>
      </c>
      <c r="E128" s="67"/>
      <c r="F128" s="67"/>
      <c r="G128" s="67"/>
      <c r="H128" s="67"/>
      <c r="I128" s="67"/>
      <c r="J128" s="68">
        <v>0</v>
      </c>
      <c r="K128" s="68"/>
      <c r="L128" s="68">
        <v>0</v>
      </c>
      <c r="M128" s="68"/>
      <c r="N128" s="68">
        <v>0</v>
      </c>
      <c r="O128" s="68"/>
      <c r="P128" s="68">
        <v>0</v>
      </c>
      <c r="Q128" s="68"/>
      <c r="R128" s="68">
        <v>0</v>
      </c>
      <c r="S128" s="68"/>
      <c r="T128" s="68">
        <v>0</v>
      </c>
      <c r="U128" s="68"/>
      <c r="V128" s="27"/>
    </row>
    <row r="129" spans="1:22" x14ac:dyDescent="0.25">
      <c r="A129" s="27"/>
      <c r="B129" s="27"/>
      <c r="C129" s="27"/>
      <c r="D129" s="67"/>
      <c r="E129" s="67"/>
      <c r="F129" s="67"/>
      <c r="G129" s="67"/>
      <c r="H129" s="67"/>
      <c r="I129" s="6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1:22" x14ac:dyDescent="0.25">
      <c r="A131" s="67" t="s">
        <v>1147</v>
      </c>
      <c r="B131" s="67"/>
      <c r="C131" s="67"/>
      <c r="D131" s="67" t="s">
        <v>1148</v>
      </c>
      <c r="E131" s="67"/>
      <c r="F131" s="67"/>
      <c r="G131" s="67"/>
      <c r="H131" s="67"/>
      <c r="I131" s="67"/>
      <c r="J131" s="68">
        <v>0</v>
      </c>
      <c r="K131" s="68"/>
      <c r="L131" s="68">
        <v>0</v>
      </c>
      <c r="M131" s="68"/>
      <c r="N131" s="68">
        <v>0</v>
      </c>
      <c r="O131" s="68"/>
      <c r="P131" s="68">
        <v>0</v>
      </c>
      <c r="Q131" s="68"/>
      <c r="R131" s="68">
        <v>0</v>
      </c>
      <c r="S131" s="68"/>
      <c r="T131" s="68">
        <v>0</v>
      </c>
      <c r="U131" s="68"/>
      <c r="V131" s="27"/>
    </row>
    <row r="132" spans="1:22" x14ac:dyDescent="0.25">
      <c r="A132" s="27"/>
      <c r="B132" s="27"/>
      <c r="C132" s="27"/>
      <c r="D132" s="67"/>
      <c r="E132" s="67"/>
      <c r="F132" s="67"/>
      <c r="G132" s="67"/>
      <c r="H132" s="67"/>
      <c r="I132" s="6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1:22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x14ac:dyDescent="0.25">
      <c r="A134" s="67" t="s">
        <v>1149</v>
      </c>
      <c r="B134" s="67"/>
      <c r="C134" s="67"/>
      <c r="D134" s="67" t="s">
        <v>1150</v>
      </c>
      <c r="E134" s="67"/>
      <c r="F134" s="67"/>
      <c r="G134" s="67"/>
      <c r="H134" s="67"/>
      <c r="I134" s="67"/>
      <c r="J134" s="68">
        <v>0</v>
      </c>
      <c r="K134" s="68"/>
      <c r="L134" s="68">
        <v>0</v>
      </c>
      <c r="M134" s="68"/>
      <c r="N134" s="68">
        <v>0</v>
      </c>
      <c r="O134" s="68"/>
      <c r="P134" s="68">
        <v>0</v>
      </c>
      <c r="Q134" s="68"/>
      <c r="R134" s="68">
        <v>0</v>
      </c>
      <c r="S134" s="68"/>
      <c r="T134" s="68">
        <v>0</v>
      </c>
      <c r="U134" s="68"/>
      <c r="V134" s="27"/>
    </row>
    <row r="135" spans="1:22" x14ac:dyDescent="0.25">
      <c r="A135" s="27"/>
      <c r="B135" s="27"/>
      <c r="C135" s="27"/>
      <c r="D135" s="67"/>
      <c r="E135" s="67"/>
      <c r="F135" s="67"/>
      <c r="G135" s="67"/>
      <c r="H135" s="67"/>
      <c r="I135" s="6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1:22" x14ac:dyDescent="0.25">
      <c r="A137" s="67" t="s">
        <v>1151</v>
      </c>
      <c r="B137" s="67"/>
      <c r="C137" s="67"/>
      <c r="D137" s="67" t="s">
        <v>1152</v>
      </c>
      <c r="E137" s="67"/>
      <c r="F137" s="67"/>
      <c r="G137" s="67"/>
      <c r="H137" s="67"/>
      <c r="I137" s="67"/>
      <c r="J137" s="68">
        <v>0</v>
      </c>
      <c r="K137" s="68"/>
      <c r="L137" s="68">
        <v>0</v>
      </c>
      <c r="M137" s="68"/>
      <c r="N137" s="68">
        <v>0</v>
      </c>
      <c r="O137" s="68"/>
      <c r="P137" s="68">
        <v>0</v>
      </c>
      <c r="Q137" s="68"/>
      <c r="R137" s="68">
        <v>0</v>
      </c>
      <c r="S137" s="68"/>
      <c r="T137" s="68">
        <v>0</v>
      </c>
      <c r="U137" s="68"/>
      <c r="V137" s="27"/>
    </row>
    <row r="138" spans="1:22" x14ac:dyDescent="0.25">
      <c r="A138" s="27"/>
      <c r="B138" s="27"/>
      <c r="C138" s="27"/>
      <c r="D138" s="67"/>
      <c r="E138" s="67"/>
      <c r="F138" s="67"/>
      <c r="G138" s="67"/>
      <c r="H138" s="67"/>
      <c r="I138" s="6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2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x14ac:dyDescent="0.25">
      <c r="A140" s="67" t="s">
        <v>1153</v>
      </c>
      <c r="B140" s="67"/>
      <c r="C140" s="67"/>
      <c r="D140" s="67" t="s">
        <v>1154</v>
      </c>
      <c r="E140" s="67"/>
      <c r="F140" s="67"/>
      <c r="G140" s="67"/>
      <c r="H140" s="67"/>
      <c r="I140" s="67"/>
      <c r="J140" s="68">
        <v>0</v>
      </c>
      <c r="K140" s="68"/>
      <c r="L140" s="68">
        <v>0</v>
      </c>
      <c r="M140" s="68"/>
      <c r="N140" s="68">
        <v>0</v>
      </c>
      <c r="O140" s="68"/>
      <c r="P140" s="68">
        <v>0</v>
      </c>
      <c r="Q140" s="68"/>
      <c r="R140" s="68">
        <v>0</v>
      </c>
      <c r="S140" s="68"/>
      <c r="T140" s="68">
        <v>0</v>
      </c>
      <c r="U140" s="68"/>
      <c r="V140" s="27"/>
    </row>
    <row r="141" spans="1:22" x14ac:dyDescent="0.25">
      <c r="A141" s="27"/>
      <c r="B141" s="27"/>
      <c r="C141" s="27"/>
      <c r="D141" s="67"/>
      <c r="E141" s="67"/>
      <c r="F141" s="67"/>
      <c r="G141" s="67"/>
      <c r="H141" s="67"/>
      <c r="I141" s="6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spans="1:22" x14ac:dyDescent="0.25">
      <c r="A143" s="67" t="s">
        <v>1155</v>
      </c>
      <c r="B143" s="67"/>
      <c r="C143" s="67"/>
      <c r="D143" s="67" t="s">
        <v>1156</v>
      </c>
      <c r="E143" s="67"/>
      <c r="F143" s="67"/>
      <c r="G143" s="67"/>
      <c r="H143" s="67"/>
      <c r="I143" s="67"/>
      <c r="J143" s="68">
        <v>0</v>
      </c>
      <c r="K143" s="68"/>
      <c r="L143" s="68">
        <v>0</v>
      </c>
      <c r="M143" s="68"/>
      <c r="N143" s="68">
        <v>0</v>
      </c>
      <c r="O143" s="68"/>
      <c r="P143" s="68">
        <v>0</v>
      </c>
      <c r="Q143" s="68"/>
      <c r="R143" s="68">
        <v>0</v>
      </c>
      <c r="S143" s="68"/>
      <c r="T143" s="68">
        <v>0</v>
      </c>
      <c r="U143" s="68"/>
      <c r="V143" s="27"/>
    </row>
    <row r="144" spans="1:22" x14ac:dyDescent="0.25">
      <c r="A144" s="27"/>
      <c r="B144" s="27"/>
      <c r="C144" s="27"/>
      <c r="D144" s="67"/>
      <c r="E144" s="67"/>
      <c r="F144" s="67"/>
      <c r="G144" s="67"/>
      <c r="H144" s="67"/>
      <c r="I144" s="6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1:22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1:22" x14ac:dyDescent="0.25">
      <c r="A146" s="67" t="s">
        <v>1157</v>
      </c>
      <c r="B146" s="67"/>
      <c r="C146" s="67"/>
      <c r="D146" s="67" t="s">
        <v>1158</v>
      </c>
      <c r="E146" s="67"/>
      <c r="F146" s="67"/>
      <c r="G146" s="67"/>
      <c r="H146" s="67"/>
      <c r="I146" s="67"/>
      <c r="J146" s="68">
        <v>0</v>
      </c>
      <c r="K146" s="68"/>
      <c r="L146" s="68">
        <v>0</v>
      </c>
      <c r="M146" s="68"/>
      <c r="N146" s="68">
        <v>0</v>
      </c>
      <c r="O146" s="68"/>
      <c r="P146" s="68">
        <v>0</v>
      </c>
      <c r="Q146" s="68"/>
      <c r="R146" s="68">
        <v>0</v>
      </c>
      <c r="S146" s="68"/>
      <c r="T146" s="68">
        <v>0</v>
      </c>
      <c r="U146" s="68"/>
      <c r="V146" s="27"/>
    </row>
    <row r="147" spans="1:22" x14ac:dyDescent="0.25">
      <c r="A147" s="27"/>
      <c r="B147" s="27"/>
      <c r="C147" s="27"/>
      <c r="D147" s="67"/>
      <c r="E147" s="67"/>
      <c r="F147" s="67"/>
      <c r="G147" s="67"/>
      <c r="H147" s="67"/>
      <c r="I147" s="6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1:22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1:22" x14ac:dyDescent="0.25">
      <c r="A149" s="67" t="s">
        <v>1159</v>
      </c>
      <c r="B149" s="67"/>
      <c r="C149" s="67"/>
      <c r="D149" s="67" t="s">
        <v>1160</v>
      </c>
      <c r="E149" s="67"/>
      <c r="F149" s="67"/>
      <c r="G149" s="67"/>
      <c r="H149" s="67"/>
      <c r="I149" s="67"/>
      <c r="J149" s="68">
        <v>0</v>
      </c>
      <c r="K149" s="68"/>
      <c r="L149" s="68">
        <v>0</v>
      </c>
      <c r="M149" s="68"/>
      <c r="N149" s="68">
        <v>0</v>
      </c>
      <c r="O149" s="68"/>
      <c r="P149" s="68">
        <v>0</v>
      </c>
      <c r="Q149" s="68"/>
      <c r="R149" s="68">
        <v>0</v>
      </c>
      <c r="S149" s="68"/>
      <c r="T149" s="68">
        <v>0</v>
      </c>
      <c r="U149" s="68"/>
      <c r="V149" s="27"/>
    </row>
    <row r="150" spans="1:22" x14ac:dyDescent="0.25">
      <c r="A150" s="27"/>
      <c r="B150" s="27"/>
      <c r="C150" s="27"/>
      <c r="D150" s="67"/>
      <c r="E150" s="67"/>
      <c r="F150" s="67"/>
      <c r="G150" s="67"/>
      <c r="H150" s="67"/>
      <c r="I150" s="6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1:22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1:22" x14ac:dyDescent="0.25">
      <c r="A152" s="67" t="s">
        <v>1161</v>
      </c>
      <c r="B152" s="67"/>
      <c r="C152" s="67"/>
      <c r="D152" s="67" t="s">
        <v>1162</v>
      </c>
      <c r="E152" s="67"/>
      <c r="F152" s="67"/>
      <c r="G152" s="67"/>
      <c r="H152" s="67"/>
      <c r="I152" s="67"/>
      <c r="J152" s="68">
        <v>0</v>
      </c>
      <c r="K152" s="68"/>
      <c r="L152" s="68">
        <v>0</v>
      </c>
      <c r="M152" s="68"/>
      <c r="N152" s="68">
        <v>0</v>
      </c>
      <c r="O152" s="68"/>
      <c r="P152" s="68">
        <v>0</v>
      </c>
      <c r="Q152" s="68"/>
      <c r="R152" s="68">
        <v>0</v>
      </c>
      <c r="S152" s="68"/>
      <c r="T152" s="68">
        <v>0</v>
      </c>
      <c r="U152" s="68"/>
      <c r="V152" s="27"/>
    </row>
    <row r="153" spans="1:22" x14ac:dyDescent="0.25">
      <c r="A153" s="27"/>
      <c r="B153" s="27"/>
      <c r="C153" s="27"/>
      <c r="D153" s="67"/>
      <c r="E153" s="67"/>
      <c r="F153" s="67"/>
      <c r="G153" s="67"/>
      <c r="H153" s="67"/>
      <c r="I153" s="6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1:22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1:22" x14ac:dyDescent="0.25">
      <c r="A155" s="67" t="s">
        <v>1163</v>
      </c>
      <c r="B155" s="67"/>
      <c r="C155" s="67"/>
      <c r="D155" s="67" t="s">
        <v>1164</v>
      </c>
      <c r="E155" s="67"/>
      <c r="F155" s="67"/>
      <c r="G155" s="67"/>
      <c r="H155" s="67"/>
      <c r="I155" s="67"/>
      <c r="J155" s="68">
        <v>0</v>
      </c>
      <c r="K155" s="68"/>
      <c r="L155" s="68">
        <v>0</v>
      </c>
      <c r="M155" s="68"/>
      <c r="N155" s="68">
        <v>0</v>
      </c>
      <c r="O155" s="68"/>
      <c r="P155" s="68">
        <v>0</v>
      </c>
      <c r="Q155" s="68"/>
      <c r="R155" s="68">
        <v>0</v>
      </c>
      <c r="S155" s="68"/>
      <c r="T155" s="68">
        <v>0</v>
      </c>
      <c r="U155" s="68"/>
      <c r="V155" s="27"/>
    </row>
    <row r="156" spans="1:22" x14ac:dyDescent="0.25">
      <c r="A156" s="27"/>
      <c r="B156" s="27"/>
      <c r="C156" s="27"/>
      <c r="D156" s="67"/>
      <c r="E156" s="67"/>
      <c r="F156" s="67"/>
      <c r="G156" s="67"/>
      <c r="H156" s="67"/>
      <c r="I156" s="6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1:22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x14ac:dyDescent="0.25">
      <c r="A158" s="67" t="s">
        <v>1165</v>
      </c>
      <c r="B158" s="67"/>
      <c r="C158" s="67"/>
      <c r="D158" s="67" t="s">
        <v>1166</v>
      </c>
      <c r="E158" s="67"/>
      <c r="F158" s="67"/>
      <c r="G158" s="67"/>
      <c r="H158" s="67"/>
      <c r="I158" s="67"/>
      <c r="J158" s="68">
        <v>0</v>
      </c>
      <c r="K158" s="68"/>
      <c r="L158" s="68">
        <v>0</v>
      </c>
      <c r="M158" s="68"/>
      <c r="N158" s="68">
        <v>0</v>
      </c>
      <c r="O158" s="68"/>
      <c r="P158" s="68">
        <v>0</v>
      </c>
      <c r="Q158" s="68"/>
      <c r="R158" s="68">
        <v>0</v>
      </c>
      <c r="S158" s="68"/>
      <c r="T158" s="68">
        <v>0</v>
      </c>
      <c r="U158" s="68"/>
      <c r="V158" s="27"/>
    </row>
    <row r="159" spans="1:22" x14ac:dyDescent="0.25">
      <c r="A159" s="27"/>
      <c r="B159" s="27"/>
      <c r="C159" s="27"/>
      <c r="D159" s="67"/>
      <c r="E159" s="67"/>
      <c r="F159" s="67"/>
      <c r="G159" s="67"/>
      <c r="H159" s="67"/>
      <c r="I159" s="6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:22" x14ac:dyDescent="0.25">
      <c r="A161" s="67" t="s">
        <v>1167</v>
      </c>
      <c r="B161" s="67"/>
      <c r="C161" s="67"/>
      <c r="D161" s="67" t="s">
        <v>1168</v>
      </c>
      <c r="E161" s="67"/>
      <c r="F161" s="67"/>
      <c r="G161" s="67"/>
      <c r="H161" s="67"/>
      <c r="I161" s="67"/>
      <c r="J161" s="68">
        <v>0</v>
      </c>
      <c r="K161" s="68"/>
      <c r="L161" s="68">
        <v>0</v>
      </c>
      <c r="M161" s="68"/>
      <c r="N161" s="68">
        <v>0</v>
      </c>
      <c r="O161" s="68"/>
      <c r="P161" s="68">
        <v>0</v>
      </c>
      <c r="Q161" s="68"/>
      <c r="R161" s="68">
        <v>0</v>
      </c>
      <c r="S161" s="68"/>
      <c r="T161" s="68">
        <v>0</v>
      </c>
      <c r="U161" s="68"/>
      <c r="V161" s="27"/>
    </row>
    <row r="162" spans="1:22" x14ac:dyDescent="0.25">
      <c r="A162" s="27"/>
      <c r="B162" s="27"/>
      <c r="C162" s="27"/>
      <c r="D162" s="67"/>
      <c r="E162" s="67"/>
      <c r="F162" s="67"/>
      <c r="G162" s="67"/>
      <c r="H162" s="67"/>
      <c r="I162" s="6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:22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x14ac:dyDescent="0.25">
      <c r="A164" s="67" t="s">
        <v>1169</v>
      </c>
      <c r="B164" s="67"/>
      <c r="C164" s="67"/>
      <c r="D164" s="67" t="s">
        <v>1170</v>
      </c>
      <c r="E164" s="67"/>
      <c r="F164" s="67"/>
      <c r="G164" s="67"/>
      <c r="H164" s="67"/>
      <c r="I164" s="67"/>
      <c r="J164" s="68">
        <v>0</v>
      </c>
      <c r="K164" s="68"/>
      <c r="L164" s="68">
        <v>0</v>
      </c>
      <c r="M164" s="68"/>
      <c r="N164" s="68">
        <v>0</v>
      </c>
      <c r="O164" s="68"/>
      <c r="P164" s="68">
        <v>0</v>
      </c>
      <c r="Q164" s="68"/>
      <c r="R164" s="68">
        <v>0</v>
      </c>
      <c r="S164" s="68"/>
      <c r="T164" s="68">
        <v>0</v>
      </c>
      <c r="U164" s="68"/>
      <c r="V164" s="27"/>
    </row>
    <row r="165" spans="1:22" x14ac:dyDescent="0.25">
      <c r="A165" s="27"/>
      <c r="B165" s="27"/>
      <c r="C165" s="27"/>
      <c r="D165" s="67"/>
      <c r="E165" s="67"/>
      <c r="F165" s="67"/>
      <c r="G165" s="67"/>
      <c r="H165" s="67"/>
      <c r="I165" s="6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1:22" x14ac:dyDescent="0.25">
      <c r="A167" s="67" t="s">
        <v>1171</v>
      </c>
      <c r="B167" s="67"/>
      <c r="C167" s="67"/>
      <c r="D167" s="67" t="s">
        <v>305</v>
      </c>
      <c r="E167" s="67"/>
      <c r="F167" s="67"/>
      <c r="G167" s="67"/>
      <c r="H167" s="67"/>
      <c r="I167" s="67"/>
      <c r="J167" s="68">
        <v>0</v>
      </c>
      <c r="K167" s="68"/>
      <c r="L167" s="68">
        <v>0</v>
      </c>
      <c r="M167" s="68"/>
      <c r="N167" s="68">
        <v>0</v>
      </c>
      <c r="O167" s="68"/>
      <c r="P167" s="68">
        <v>3131.17</v>
      </c>
      <c r="Q167" s="68"/>
      <c r="R167" s="68">
        <v>3131.17</v>
      </c>
      <c r="S167" s="68"/>
      <c r="T167" s="68">
        <v>-3131.17</v>
      </c>
      <c r="U167" s="68"/>
      <c r="V167" s="27"/>
    </row>
    <row r="168" spans="1:22" x14ac:dyDescent="0.25">
      <c r="A168" s="27"/>
      <c r="B168" s="27"/>
      <c r="C168" s="27"/>
      <c r="D168" s="67"/>
      <c r="E168" s="67"/>
      <c r="F168" s="67"/>
      <c r="G168" s="67"/>
      <c r="H168" s="67"/>
      <c r="I168" s="6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1:22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x14ac:dyDescent="0.25">
      <c r="A170" s="67" t="s">
        <v>1172</v>
      </c>
      <c r="B170" s="67"/>
      <c r="C170" s="67"/>
      <c r="D170" s="67" t="s">
        <v>1173</v>
      </c>
      <c r="E170" s="67"/>
      <c r="F170" s="67"/>
      <c r="G170" s="67"/>
      <c r="H170" s="67"/>
      <c r="I170" s="67"/>
      <c r="J170" s="68">
        <v>7000</v>
      </c>
      <c r="K170" s="68"/>
      <c r="L170" s="68">
        <v>0</v>
      </c>
      <c r="M170" s="68"/>
      <c r="N170" s="68">
        <v>7000</v>
      </c>
      <c r="O170" s="68"/>
      <c r="P170" s="68">
        <v>6521</v>
      </c>
      <c r="Q170" s="68"/>
      <c r="R170" s="68">
        <v>6521</v>
      </c>
      <c r="S170" s="68"/>
      <c r="T170" s="68">
        <v>479</v>
      </c>
      <c r="U170" s="68"/>
      <c r="V170" s="27"/>
    </row>
    <row r="171" spans="1:22" x14ac:dyDescent="0.25">
      <c r="A171" s="27"/>
      <c r="B171" s="27"/>
      <c r="C171" s="27"/>
      <c r="D171" s="67"/>
      <c r="E171" s="67"/>
      <c r="F171" s="67"/>
      <c r="G171" s="67"/>
      <c r="H171" s="67"/>
      <c r="I171" s="6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spans="1:22" x14ac:dyDescent="0.25">
      <c r="A173" s="67" t="s">
        <v>1174</v>
      </c>
      <c r="B173" s="67"/>
      <c r="C173" s="67"/>
      <c r="D173" s="67" t="s">
        <v>1175</v>
      </c>
      <c r="E173" s="67"/>
      <c r="F173" s="67"/>
      <c r="G173" s="67"/>
      <c r="H173" s="67"/>
      <c r="I173" s="67"/>
      <c r="J173" s="68">
        <v>10000</v>
      </c>
      <c r="K173" s="68"/>
      <c r="L173" s="68">
        <v>0</v>
      </c>
      <c r="M173" s="68"/>
      <c r="N173" s="68">
        <v>10000</v>
      </c>
      <c r="O173" s="68"/>
      <c r="P173" s="68">
        <v>8740</v>
      </c>
      <c r="Q173" s="68"/>
      <c r="R173" s="68">
        <v>8740</v>
      </c>
      <c r="S173" s="68"/>
      <c r="T173" s="68">
        <v>1260</v>
      </c>
      <c r="U173" s="68"/>
      <c r="V173" s="27"/>
    </row>
    <row r="174" spans="1:22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:22" x14ac:dyDescent="0.25">
      <c r="A175" s="67" t="s">
        <v>1176</v>
      </c>
      <c r="B175" s="67"/>
      <c r="C175" s="67"/>
      <c r="D175" s="67" t="s">
        <v>1177</v>
      </c>
      <c r="E175" s="67"/>
      <c r="F175" s="67"/>
      <c r="G175" s="67"/>
      <c r="H175" s="67"/>
      <c r="I175" s="67"/>
      <c r="J175" s="68">
        <v>20</v>
      </c>
      <c r="K175" s="68"/>
      <c r="L175" s="68">
        <v>0</v>
      </c>
      <c r="M175" s="68"/>
      <c r="N175" s="68">
        <v>20</v>
      </c>
      <c r="O175" s="68"/>
      <c r="P175" s="68">
        <v>0</v>
      </c>
      <c r="Q175" s="68"/>
      <c r="R175" s="68">
        <v>0</v>
      </c>
      <c r="S175" s="68"/>
      <c r="T175" s="68">
        <v>20</v>
      </c>
      <c r="U175" s="68"/>
      <c r="V175" s="27"/>
    </row>
    <row r="176" spans="1:22" x14ac:dyDescent="0.25">
      <c r="A176" s="27"/>
      <c r="B176" s="27"/>
      <c r="C176" s="27"/>
      <c r="D176" s="67"/>
      <c r="E176" s="67"/>
      <c r="F176" s="67"/>
      <c r="G176" s="67"/>
      <c r="H176" s="67"/>
      <c r="I176" s="6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1:22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x14ac:dyDescent="0.25">
      <c r="A178" s="67" t="s">
        <v>1178</v>
      </c>
      <c r="B178" s="67"/>
      <c r="C178" s="67"/>
      <c r="D178" s="67" t="s">
        <v>1179</v>
      </c>
      <c r="E178" s="67"/>
      <c r="F178" s="67"/>
      <c r="G178" s="67"/>
      <c r="H178" s="67"/>
      <c r="I178" s="67"/>
      <c r="J178" s="68">
        <v>700</v>
      </c>
      <c r="K178" s="68"/>
      <c r="L178" s="68">
        <v>0</v>
      </c>
      <c r="M178" s="68"/>
      <c r="N178" s="68">
        <v>700</v>
      </c>
      <c r="O178" s="68"/>
      <c r="P178" s="68">
        <v>594</v>
      </c>
      <c r="Q178" s="68"/>
      <c r="R178" s="68">
        <v>594</v>
      </c>
      <c r="S178" s="68"/>
      <c r="T178" s="68">
        <v>106</v>
      </c>
      <c r="U178" s="68"/>
      <c r="V178" s="27"/>
    </row>
    <row r="179" spans="1:22" x14ac:dyDescent="0.25">
      <c r="A179" s="27"/>
      <c r="B179" s="27"/>
      <c r="C179" s="27"/>
      <c r="D179" s="67"/>
      <c r="E179" s="67"/>
      <c r="F179" s="67"/>
      <c r="G179" s="67"/>
      <c r="H179" s="67"/>
      <c r="I179" s="6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1:22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spans="1:22" x14ac:dyDescent="0.25">
      <c r="A181" s="67" t="s">
        <v>1180</v>
      </c>
      <c r="B181" s="67"/>
      <c r="C181" s="67"/>
      <c r="D181" s="67" t="s">
        <v>1181</v>
      </c>
      <c r="E181" s="67"/>
      <c r="F181" s="67"/>
      <c r="G181" s="67"/>
      <c r="H181" s="67"/>
      <c r="I181" s="67"/>
      <c r="J181" s="68">
        <v>300</v>
      </c>
      <c r="K181" s="68"/>
      <c r="L181" s="68">
        <v>0</v>
      </c>
      <c r="M181" s="68"/>
      <c r="N181" s="68">
        <v>300</v>
      </c>
      <c r="O181" s="68"/>
      <c r="P181" s="68">
        <v>421.6</v>
      </c>
      <c r="Q181" s="68"/>
      <c r="R181" s="68">
        <v>421.6</v>
      </c>
      <c r="S181" s="68"/>
      <c r="T181" s="68">
        <v>-121.60000000000001</v>
      </c>
      <c r="U181" s="68"/>
      <c r="V181" s="27"/>
    </row>
    <row r="182" spans="1:22" x14ac:dyDescent="0.25">
      <c r="A182" s="27"/>
      <c r="B182" s="27"/>
      <c r="C182" s="27"/>
      <c r="D182" s="67"/>
      <c r="E182" s="67"/>
      <c r="F182" s="67"/>
      <c r="G182" s="67"/>
      <c r="H182" s="67"/>
      <c r="I182" s="6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1:22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spans="1:22" x14ac:dyDescent="0.25">
      <c r="A184" s="67" t="s">
        <v>1182</v>
      </c>
      <c r="B184" s="67"/>
      <c r="C184" s="67"/>
      <c r="D184" s="67" t="s">
        <v>1183</v>
      </c>
      <c r="E184" s="67"/>
      <c r="F184" s="67"/>
      <c r="G184" s="67"/>
      <c r="H184" s="67"/>
      <c r="I184" s="67"/>
      <c r="J184" s="68">
        <v>45000</v>
      </c>
      <c r="K184" s="68"/>
      <c r="L184" s="68">
        <v>0</v>
      </c>
      <c r="M184" s="68"/>
      <c r="N184" s="68">
        <v>45000</v>
      </c>
      <c r="O184" s="68"/>
      <c r="P184" s="68">
        <v>38241</v>
      </c>
      <c r="Q184" s="68"/>
      <c r="R184" s="68">
        <v>38241</v>
      </c>
      <c r="S184" s="68"/>
      <c r="T184" s="68">
        <v>6759</v>
      </c>
      <c r="U184" s="68"/>
      <c r="V184" s="27"/>
    </row>
    <row r="185" spans="1:22" x14ac:dyDescent="0.25">
      <c r="A185" s="27"/>
      <c r="B185" s="27"/>
      <c r="C185" s="27"/>
      <c r="D185" s="67"/>
      <c r="E185" s="67"/>
      <c r="F185" s="67"/>
      <c r="G185" s="67"/>
      <c r="H185" s="67"/>
      <c r="I185" s="6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spans="1:22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1:22" x14ac:dyDescent="0.25">
      <c r="A187" s="67" t="s">
        <v>1184</v>
      </c>
      <c r="B187" s="67"/>
      <c r="C187" s="67"/>
      <c r="D187" s="67" t="s">
        <v>1185</v>
      </c>
      <c r="E187" s="67"/>
      <c r="F187" s="67"/>
      <c r="G187" s="67"/>
      <c r="H187" s="67"/>
      <c r="I187" s="67"/>
      <c r="J187" s="68">
        <v>20000</v>
      </c>
      <c r="K187" s="68"/>
      <c r="L187" s="68">
        <v>0</v>
      </c>
      <c r="M187" s="68"/>
      <c r="N187" s="68">
        <v>20000</v>
      </c>
      <c r="O187" s="68"/>
      <c r="P187" s="68">
        <v>4186.33</v>
      </c>
      <c r="Q187" s="68"/>
      <c r="R187" s="68">
        <v>4186.33</v>
      </c>
      <c r="S187" s="68"/>
      <c r="T187" s="68">
        <v>15813.67</v>
      </c>
      <c r="U187" s="68"/>
      <c r="V187" s="27"/>
    </row>
    <row r="188" spans="1:22" x14ac:dyDescent="0.25">
      <c r="A188" s="27"/>
      <c r="B188" s="27"/>
      <c r="C188" s="27"/>
      <c r="D188" s="67"/>
      <c r="E188" s="67"/>
      <c r="F188" s="67"/>
      <c r="G188" s="67"/>
      <c r="H188" s="67"/>
      <c r="I188" s="6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spans="1:22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x14ac:dyDescent="0.25">
      <c r="A190" s="67" t="s">
        <v>1186</v>
      </c>
      <c r="B190" s="67"/>
      <c r="C190" s="67"/>
      <c r="D190" s="67" t="s">
        <v>1187</v>
      </c>
      <c r="E190" s="67"/>
      <c r="F190" s="67"/>
      <c r="G190" s="67"/>
      <c r="H190" s="67"/>
      <c r="I190" s="67"/>
      <c r="J190" s="68">
        <v>3000</v>
      </c>
      <c r="K190" s="68"/>
      <c r="L190" s="68">
        <v>0</v>
      </c>
      <c r="M190" s="68"/>
      <c r="N190" s="68">
        <v>3000</v>
      </c>
      <c r="O190" s="68"/>
      <c r="P190" s="68">
        <v>2913.2400000000002</v>
      </c>
      <c r="Q190" s="68"/>
      <c r="R190" s="68">
        <v>2913.2400000000002</v>
      </c>
      <c r="S190" s="68"/>
      <c r="T190" s="68">
        <v>86.76</v>
      </c>
      <c r="U190" s="68"/>
      <c r="V190" s="27"/>
    </row>
    <row r="191" spans="1:22" x14ac:dyDescent="0.25">
      <c r="A191" s="27"/>
      <c r="B191" s="27"/>
      <c r="C191" s="27"/>
      <c r="D191" s="67"/>
      <c r="E191" s="67"/>
      <c r="F191" s="67"/>
      <c r="G191" s="67"/>
      <c r="H191" s="67"/>
      <c r="I191" s="6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</row>
    <row r="193" spans="1:22" x14ac:dyDescent="0.25">
      <c r="A193" s="67" t="s">
        <v>1188</v>
      </c>
      <c r="B193" s="67"/>
      <c r="C193" s="67"/>
      <c r="D193" s="67" t="s">
        <v>1189</v>
      </c>
      <c r="E193" s="67"/>
      <c r="F193" s="67"/>
      <c r="G193" s="67"/>
      <c r="H193" s="67"/>
      <c r="I193" s="67"/>
      <c r="J193" s="68">
        <v>10</v>
      </c>
      <c r="K193" s="68"/>
      <c r="L193" s="68">
        <v>0</v>
      </c>
      <c r="M193" s="68"/>
      <c r="N193" s="68">
        <v>10</v>
      </c>
      <c r="O193" s="68"/>
      <c r="P193" s="68">
        <v>0</v>
      </c>
      <c r="Q193" s="68"/>
      <c r="R193" s="68">
        <v>0</v>
      </c>
      <c r="S193" s="68"/>
      <c r="T193" s="68">
        <v>10</v>
      </c>
      <c r="U193" s="68"/>
      <c r="V193" s="27"/>
    </row>
    <row r="194" spans="1:22" x14ac:dyDescent="0.25">
      <c r="A194" s="27"/>
      <c r="B194" s="27"/>
      <c r="C194" s="27"/>
      <c r="D194" s="67"/>
      <c r="E194" s="67"/>
      <c r="F194" s="67"/>
      <c r="G194" s="67"/>
      <c r="H194" s="67"/>
      <c r="I194" s="6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spans="1:22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x14ac:dyDescent="0.25">
      <c r="A196" s="67" t="s">
        <v>1190</v>
      </c>
      <c r="B196" s="67"/>
      <c r="C196" s="67"/>
      <c r="D196" s="67" t="s">
        <v>1191</v>
      </c>
      <c r="E196" s="67"/>
      <c r="F196" s="67"/>
      <c r="G196" s="67"/>
      <c r="H196" s="67"/>
      <c r="I196" s="67"/>
      <c r="J196" s="68">
        <v>10</v>
      </c>
      <c r="K196" s="68"/>
      <c r="L196" s="68">
        <v>0</v>
      </c>
      <c r="M196" s="68"/>
      <c r="N196" s="68">
        <v>10</v>
      </c>
      <c r="O196" s="68"/>
      <c r="P196" s="68">
        <v>0</v>
      </c>
      <c r="Q196" s="68"/>
      <c r="R196" s="68">
        <v>0</v>
      </c>
      <c r="S196" s="68"/>
      <c r="T196" s="68">
        <v>10</v>
      </c>
      <c r="U196" s="68"/>
      <c r="V196" s="27"/>
    </row>
    <row r="197" spans="1:22" x14ac:dyDescent="0.25">
      <c r="A197" s="27"/>
      <c r="B197" s="27"/>
      <c r="C197" s="27"/>
      <c r="D197" s="67"/>
      <c r="E197" s="67"/>
      <c r="F197" s="67"/>
      <c r="G197" s="67"/>
      <c r="H197" s="67"/>
      <c r="I197" s="6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1:22" x14ac:dyDescent="0.25">
      <c r="A199" s="67" t="s">
        <v>1192</v>
      </c>
      <c r="B199" s="67"/>
      <c r="C199" s="67"/>
      <c r="D199" s="67" t="s">
        <v>1193</v>
      </c>
      <c r="E199" s="67"/>
      <c r="F199" s="67"/>
      <c r="G199" s="67"/>
      <c r="H199" s="67"/>
      <c r="I199" s="67"/>
      <c r="J199" s="68">
        <v>600</v>
      </c>
      <c r="K199" s="68"/>
      <c r="L199" s="68">
        <v>0</v>
      </c>
      <c r="M199" s="68"/>
      <c r="N199" s="68">
        <v>600</v>
      </c>
      <c r="O199" s="68"/>
      <c r="P199" s="68">
        <v>596.19000000000005</v>
      </c>
      <c r="Q199" s="68"/>
      <c r="R199" s="68">
        <v>596.19000000000005</v>
      </c>
      <c r="S199" s="68"/>
      <c r="T199" s="68">
        <v>3.81</v>
      </c>
      <c r="U199" s="68"/>
      <c r="V199" s="27"/>
    </row>
    <row r="200" spans="1:22" x14ac:dyDescent="0.25">
      <c r="A200" s="27"/>
      <c r="B200" s="27"/>
      <c r="C200" s="27"/>
      <c r="D200" s="67"/>
      <c r="E200" s="67"/>
      <c r="F200" s="67"/>
      <c r="G200" s="67"/>
      <c r="H200" s="67"/>
      <c r="I200" s="6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1:22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x14ac:dyDescent="0.25">
      <c r="A202" s="67" t="s">
        <v>1194</v>
      </c>
      <c r="B202" s="67"/>
      <c r="C202" s="67"/>
      <c r="D202" s="67" t="s">
        <v>1195</v>
      </c>
      <c r="E202" s="67"/>
      <c r="F202" s="67"/>
      <c r="G202" s="67"/>
      <c r="H202" s="67"/>
      <c r="I202" s="67"/>
      <c r="J202" s="68">
        <v>300</v>
      </c>
      <c r="K202" s="68"/>
      <c r="L202" s="68">
        <v>0</v>
      </c>
      <c r="M202" s="68"/>
      <c r="N202" s="68">
        <v>300</v>
      </c>
      <c r="O202" s="68"/>
      <c r="P202" s="68">
        <v>32.76</v>
      </c>
      <c r="Q202" s="68"/>
      <c r="R202" s="68">
        <v>32.76</v>
      </c>
      <c r="S202" s="68"/>
      <c r="T202" s="68">
        <v>267.24</v>
      </c>
      <c r="U202" s="68"/>
      <c r="V202" s="27"/>
    </row>
    <row r="203" spans="1:22" x14ac:dyDescent="0.25">
      <c r="A203" s="27"/>
      <c r="B203" s="27"/>
      <c r="C203" s="27"/>
      <c r="D203" s="67"/>
      <c r="E203" s="67"/>
      <c r="F203" s="67"/>
      <c r="G203" s="67"/>
      <c r="H203" s="67"/>
      <c r="I203" s="6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1:22" x14ac:dyDescent="0.25">
      <c r="A205" s="67" t="s">
        <v>1196</v>
      </c>
      <c r="B205" s="67"/>
      <c r="C205" s="67"/>
      <c r="D205" s="67" t="s">
        <v>1197</v>
      </c>
      <c r="E205" s="67"/>
      <c r="F205" s="67"/>
      <c r="G205" s="67"/>
      <c r="H205" s="67"/>
      <c r="I205" s="67"/>
      <c r="J205" s="68">
        <v>20000</v>
      </c>
      <c r="K205" s="68"/>
      <c r="L205" s="68">
        <v>0</v>
      </c>
      <c r="M205" s="68"/>
      <c r="N205" s="68">
        <v>20000</v>
      </c>
      <c r="O205" s="68"/>
      <c r="P205" s="68">
        <v>20724.43</v>
      </c>
      <c r="Q205" s="68"/>
      <c r="R205" s="68">
        <v>20724.43</v>
      </c>
      <c r="S205" s="68"/>
      <c r="T205" s="68">
        <v>-724.43000000000006</v>
      </c>
      <c r="U205" s="68"/>
      <c r="V205" s="27"/>
    </row>
    <row r="206" spans="1:22" x14ac:dyDescent="0.25">
      <c r="A206" s="27"/>
      <c r="B206" s="27"/>
      <c r="C206" s="27"/>
      <c r="D206" s="67"/>
      <c r="E206" s="67"/>
      <c r="F206" s="67"/>
      <c r="G206" s="67"/>
      <c r="H206" s="67"/>
      <c r="I206" s="6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1:22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x14ac:dyDescent="0.25">
      <c r="A208" s="67" t="s">
        <v>1198</v>
      </c>
      <c r="B208" s="67"/>
      <c r="C208" s="67"/>
      <c r="D208" s="67" t="s">
        <v>1199</v>
      </c>
      <c r="E208" s="67"/>
      <c r="F208" s="67"/>
      <c r="G208" s="67"/>
      <c r="H208" s="67"/>
      <c r="I208" s="67"/>
      <c r="J208" s="68">
        <v>15000</v>
      </c>
      <c r="K208" s="68"/>
      <c r="L208" s="68">
        <v>0</v>
      </c>
      <c r="M208" s="68"/>
      <c r="N208" s="68">
        <v>15000</v>
      </c>
      <c r="O208" s="68"/>
      <c r="P208" s="68">
        <v>7520.03</v>
      </c>
      <c r="Q208" s="68"/>
      <c r="R208" s="68">
        <v>7520.03</v>
      </c>
      <c r="S208" s="68"/>
      <c r="T208" s="68">
        <v>7479.97</v>
      </c>
      <c r="U208" s="68"/>
      <c r="V208" s="27"/>
    </row>
    <row r="209" spans="1:22" x14ac:dyDescent="0.25">
      <c r="A209" s="27"/>
      <c r="B209" s="27"/>
      <c r="C209" s="27"/>
      <c r="D209" s="67"/>
      <c r="E209" s="67"/>
      <c r="F209" s="67"/>
      <c r="G209" s="67"/>
      <c r="H209" s="67"/>
      <c r="I209" s="6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1:22" x14ac:dyDescent="0.25">
      <c r="A211" s="67" t="s">
        <v>1200</v>
      </c>
      <c r="B211" s="67"/>
      <c r="C211" s="67"/>
      <c r="D211" s="67" t="s">
        <v>1201</v>
      </c>
      <c r="E211" s="67"/>
      <c r="F211" s="67"/>
      <c r="G211" s="67"/>
      <c r="H211" s="67"/>
      <c r="I211" s="67"/>
      <c r="J211" s="68">
        <v>0</v>
      </c>
      <c r="K211" s="68"/>
      <c r="L211" s="68">
        <v>0</v>
      </c>
      <c r="M211" s="68"/>
      <c r="N211" s="68">
        <v>0</v>
      </c>
      <c r="O211" s="68"/>
      <c r="P211" s="68">
        <v>0</v>
      </c>
      <c r="Q211" s="68"/>
      <c r="R211" s="68">
        <v>0</v>
      </c>
      <c r="S211" s="68"/>
      <c r="T211" s="68">
        <v>0</v>
      </c>
      <c r="U211" s="68"/>
      <c r="V211" s="27"/>
    </row>
    <row r="212" spans="1:22" x14ac:dyDescent="0.25">
      <c r="A212" s="27"/>
      <c r="B212" s="27"/>
      <c r="C212" s="27"/>
      <c r="D212" s="67"/>
      <c r="E212" s="67"/>
      <c r="F212" s="67"/>
      <c r="G212" s="67"/>
      <c r="H212" s="67"/>
      <c r="I212" s="6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spans="1:22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1:22" x14ac:dyDescent="0.25">
      <c r="A214" s="67" t="s">
        <v>1202</v>
      </c>
      <c r="B214" s="67"/>
      <c r="C214" s="67"/>
      <c r="D214" s="67" t="s">
        <v>1203</v>
      </c>
      <c r="E214" s="67"/>
      <c r="F214" s="67"/>
      <c r="G214" s="67"/>
      <c r="H214" s="67"/>
      <c r="I214" s="67"/>
      <c r="J214" s="68">
        <v>2500</v>
      </c>
      <c r="K214" s="68"/>
      <c r="L214" s="68">
        <v>0</v>
      </c>
      <c r="M214" s="68"/>
      <c r="N214" s="68">
        <v>2500</v>
      </c>
      <c r="O214" s="68"/>
      <c r="P214" s="68">
        <v>1620</v>
      </c>
      <c r="Q214" s="68"/>
      <c r="R214" s="68">
        <v>1620</v>
      </c>
      <c r="S214" s="68"/>
      <c r="T214" s="68">
        <v>880</v>
      </c>
      <c r="U214" s="68"/>
      <c r="V214" s="27"/>
    </row>
    <row r="215" spans="1:22" x14ac:dyDescent="0.25">
      <c r="A215" s="27"/>
      <c r="B215" s="27"/>
      <c r="C215" s="27"/>
      <c r="D215" s="67"/>
      <c r="E215" s="67"/>
      <c r="F215" s="67"/>
      <c r="G215" s="67"/>
      <c r="H215" s="67"/>
      <c r="I215" s="6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1:22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1:22" x14ac:dyDescent="0.25">
      <c r="A217" s="67" t="s">
        <v>1204</v>
      </c>
      <c r="B217" s="67"/>
      <c r="C217" s="67"/>
      <c r="D217" s="67" t="s">
        <v>1120</v>
      </c>
      <c r="E217" s="67"/>
      <c r="F217" s="67"/>
      <c r="G217" s="67"/>
      <c r="H217" s="67"/>
      <c r="I217" s="67"/>
      <c r="J217" s="68">
        <v>15000</v>
      </c>
      <c r="K217" s="68"/>
      <c r="L217" s="68">
        <v>0</v>
      </c>
      <c r="M217" s="68"/>
      <c r="N217" s="68">
        <v>15000</v>
      </c>
      <c r="O217" s="68"/>
      <c r="P217" s="68">
        <v>14998</v>
      </c>
      <c r="Q217" s="68"/>
      <c r="R217" s="68">
        <v>14998</v>
      </c>
      <c r="S217" s="68"/>
      <c r="T217" s="68">
        <v>2</v>
      </c>
      <c r="U217" s="68"/>
      <c r="V217" s="27"/>
    </row>
    <row r="218" spans="1:22" x14ac:dyDescent="0.25">
      <c r="A218" s="27"/>
      <c r="B218" s="27"/>
      <c r="C218" s="27"/>
      <c r="D218" s="67"/>
      <c r="E218" s="67"/>
      <c r="F218" s="67"/>
      <c r="G218" s="67"/>
      <c r="H218" s="67"/>
      <c r="I218" s="6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1:22" x14ac:dyDescent="0.25">
      <c r="A219" s="67" t="s">
        <v>1205</v>
      </c>
      <c r="B219" s="67"/>
      <c r="C219" s="67"/>
      <c r="D219" s="67" t="s">
        <v>1206</v>
      </c>
      <c r="E219" s="67"/>
      <c r="F219" s="67"/>
      <c r="G219" s="67"/>
      <c r="H219" s="67"/>
      <c r="I219" s="67"/>
      <c r="J219" s="68">
        <v>10</v>
      </c>
      <c r="K219" s="68"/>
      <c r="L219" s="68">
        <v>0</v>
      </c>
      <c r="M219" s="68"/>
      <c r="N219" s="68">
        <v>10</v>
      </c>
      <c r="O219" s="68"/>
      <c r="P219" s="68">
        <v>0</v>
      </c>
      <c r="Q219" s="68"/>
      <c r="R219" s="68">
        <v>0</v>
      </c>
      <c r="S219" s="68"/>
      <c r="T219" s="68">
        <v>10</v>
      </c>
      <c r="U219" s="68"/>
      <c r="V219" s="27"/>
    </row>
    <row r="220" spans="1:22" x14ac:dyDescent="0.25">
      <c r="A220" s="27"/>
      <c r="B220" s="27"/>
      <c r="C220" s="27"/>
      <c r="D220" s="67"/>
      <c r="E220" s="67"/>
      <c r="F220" s="67"/>
      <c r="G220" s="67"/>
      <c r="H220" s="67"/>
      <c r="I220" s="6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1:22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1:22" x14ac:dyDescent="0.25">
      <c r="A222" s="67" t="s">
        <v>1207</v>
      </c>
      <c r="B222" s="67"/>
      <c r="C222" s="67"/>
      <c r="D222" s="67" t="s">
        <v>1208</v>
      </c>
      <c r="E222" s="67"/>
      <c r="F222" s="67"/>
      <c r="G222" s="67"/>
      <c r="H222" s="67"/>
      <c r="I222" s="67"/>
      <c r="J222" s="68">
        <v>10</v>
      </c>
      <c r="K222" s="68"/>
      <c r="L222" s="68">
        <v>0</v>
      </c>
      <c r="M222" s="68"/>
      <c r="N222" s="68">
        <v>10</v>
      </c>
      <c r="O222" s="68"/>
      <c r="P222" s="68">
        <v>0</v>
      </c>
      <c r="Q222" s="68"/>
      <c r="R222" s="68">
        <v>0</v>
      </c>
      <c r="S222" s="68"/>
      <c r="T222" s="68">
        <v>10</v>
      </c>
      <c r="U222" s="68"/>
      <c r="V222" s="27"/>
    </row>
    <row r="223" spans="1:22" x14ac:dyDescent="0.25">
      <c r="A223" s="27"/>
      <c r="B223" s="27"/>
      <c r="C223" s="27"/>
      <c r="D223" s="67"/>
      <c r="E223" s="67"/>
      <c r="F223" s="67"/>
      <c r="G223" s="67"/>
      <c r="H223" s="67"/>
      <c r="I223" s="6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1:22" x14ac:dyDescent="0.25">
      <c r="A225" s="67" t="s">
        <v>1209</v>
      </c>
      <c r="B225" s="67"/>
      <c r="C225" s="67"/>
      <c r="D225" s="67" t="s">
        <v>1210</v>
      </c>
      <c r="E225" s="67"/>
      <c r="F225" s="67"/>
      <c r="G225" s="67"/>
      <c r="H225" s="67"/>
      <c r="I225" s="67"/>
      <c r="J225" s="68">
        <v>20000</v>
      </c>
      <c r="K225" s="68"/>
      <c r="L225" s="68">
        <v>0</v>
      </c>
      <c r="M225" s="68"/>
      <c r="N225" s="68">
        <v>20000</v>
      </c>
      <c r="O225" s="68"/>
      <c r="P225" s="68">
        <v>16014</v>
      </c>
      <c r="Q225" s="68"/>
      <c r="R225" s="68">
        <v>16014</v>
      </c>
      <c r="S225" s="68"/>
      <c r="T225" s="68">
        <v>3986</v>
      </c>
      <c r="U225" s="68"/>
      <c r="V225" s="27"/>
    </row>
    <row r="226" spans="1:22" x14ac:dyDescent="0.25">
      <c r="A226" s="27"/>
      <c r="B226" s="27"/>
      <c r="C226" s="27"/>
      <c r="D226" s="67"/>
      <c r="E226" s="67"/>
      <c r="F226" s="67"/>
      <c r="G226" s="67"/>
      <c r="H226" s="67"/>
      <c r="I226" s="6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1:22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x14ac:dyDescent="0.25">
      <c r="A228" s="67" t="s">
        <v>1211</v>
      </c>
      <c r="B228" s="67"/>
      <c r="C228" s="67"/>
      <c r="D228" s="67" t="s">
        <v>1128</v>
      </c>
      <c r="E228" s="67"/>
      <c r="F228" s="67"/>
      <c r="G228" s="67"/>
      <c r="H228" s="67"/>
      <c r="I228" s="67"/>
      <c r="J228" s="68">
        <v>50000</v>
      </c>
      <c r="K228" s="68"/>
      <c r="L228" s="68">
        <v>0</v>
      </c>
      <c r="M228" s="68"/>
      <c r="N228" s="68">
        <v>50000</v>
      </c>
      <c r="O228" s="68"/>
      <c r="P228" s="68">
        <v>41534.5</v>
      </c>
      <c r="Q228" s="68"/>
      <c r="R228" s="68">
        <v>41534.5</v>
      </c>
      <c r="S228" s="68"/>
      <c r="T228" s="68">
        <v>8465.5</v>
      </c>
      <c r="U228" s="68"/>
      <c r="V228" s="27"/>
    </row>
    <row r="229" spans="1:22" x14ac:dyDescent="0.25">
      <c r="A229" s="27"/>
      <c r="B229" s="27"/>
      <c r="C229" s="27"/>
      <c r="D229" s="67"/>
      <c r="E229" s="67"/>
      <c r="F229" s="67"/>
      <c r="G229" s="67"/>
      <c r="H229" s="67"/>
      <c r="I229" s="6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1:22" x14ac:dyDescent="0.25">
      <c r="A231" s="67" t="s">
        <v>1212</v>
      </c>
      <c r="B231" s="67"/>
      <c r="C231" s="67"/>
      <c r="D231" s="67" t="s">
        <v>1130</v>
      </c>
      <c r="E231" s="67"/>
      <c r="F231" s="67"/>
      <c r="G231" s="67"/>
      <c r="H231" s="67"/>
      <c r="I231" s="67"/>
      <c r="J231" s="68">
        <v>15000</v>
      </c>
      <c r="K231" s="68"/>
      <c r="L231" s="68">
        <v>0</v>
      </c>
      <c r="M231" s="68"/>
      <c r="N231" s="68">
        <v>15000</v>
      </c>
      <c r="O231" s="68"/>
      <c r="P231" s="68">
        <v>9688.25</v>
      </c>
      <c r="Q231" s="68"/>
      <c r="R231" s="68">
        <v>9688.25</v>
      </c>
      <c r="S231" s="68"/>
      <c r="T231" s="68">
        <v>5311.75</v>
      </c>
      <c r="U231" s="68"/>
      <c r="V231" s="27"/>
    </row>
    <row r="232" spans="1:22" x14ac:dyDescent="0.25">
      <c r="A232" s="27"/>
      <c r="B232" s="27"/>
      <c r="C232" s="27"/>
      <c r="D232" s="67"/>
      <c r="E232" s="67"/>
      <c r="F232" s="67"/>
      <c r="G232" s="67"/>
      <c r="H232" s="67"/>
      <c r="I232" s="6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1:22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x14ac:dyDescent="0.25">
      <c r="A234" s="67" t="s">
        <v>1213</v>
      </c>
      <c r="B234" s="67"/>
      <c r="C234" s="67"/>
      <c r="D234" s="67" t="s">
        <v>1132</v>
      </c>
      <c r="E234" s="67"/>
      <c r="F234" s="67"/>
      <c r="G234" s="67"/>
      <c r="H234" s="67"/>
      <c r="I234" s="67"/>
      <c r="J234" s="68">
        <v>500</v>
      </c>
      <c r="K234" s="68"/>
      <c r="L234" s="68">
        <v>0</v>
      </c>
      <c r="M234" s="68"/>
      <c r="N234" s="68">
        <v>500</v>
      </c>
      <c r="O234" s="68"/>
      <c r="P234" s="68">
        <v>325</v>
      </c>
      <c r="Q234" s="68"/>
      <c r="R234" s="68">
        <v>325</v>
      </c>
      <c r="S234" s="68"/>
      <c r="T234" s="68">
        <v>175</v>
      </c>
      <c r="U234" s="68"/>
      <c r="V234" s="27"/>
    </row>
    <row r="235" spans="1:22" x14ac:dyDescent="0.25">
      <c r="A235" s="27"/>
      <c r="B235" s="27"/>
      <c r="C235" s="27"/>
      <c r="D235" s="67"/>
      <c r="E235" s="67"/>
      <c r="F235" s="67"/>
      <c r="G235" s="67"/>
      <c r="H235" s="67"/>
      <c r="I235" s="6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</row>
    <row r="237" spans="1:22" x14ac:dyDescent="0.25">
      <c r="A237" s="67" t="s">
        <v>1214</v>
      </c>
      <c r="B237" s="67"/>
      <c r="C237" s="67"/>
      <c r="D237" s="67" t="s">
        <v>1215</v>
      </c>
      <c r="E237" s="67"/>
      <c r="F237" s="67"/>
      <c r="G237" s="67"/>
      <c r="H237" s="67"/>
      <c r="I237" s="67"/>
      <c r="J237" s="68">
        <v>100</v>
      </c>
      <c r="K237" s="68"/>
      <c r="L237" s="68">
        <v>0</v>
      </c>
      <c r="M237" s="68"/>
      <c r="N237" s="68">
        <v>100</v>
      </c>
      <c r="O237" s="68"/>
      <c r="P237" s="68">
        <v>22.5</v>
      </c>
      <c r="Q237" s="68"/>
      <c r="R237" s="68">
        <v>22.5</v>
      </c>
      <c r="S237" s="68"/>
      <c r="T237" s="68">
        <v>77.5</v>
      </c>
      <c r="U237" s="68"/>
      <c r="V237" s="27"/>
    </row>
    <row r="238" spans="1:22" x14ac:dyDescent="0.25">
      <c r="A238" s="27"/>
      <c r="B238" s="27"/>
      <c r="C238" s="27"/>
      <c r="D238" s="67"/>
      <c r="E238" s="67"/>
      <c r="F238" s="67"/>
      <c r="G238" s="67"/>
      <c r="H238" s="67"/>
      <c r="I238" s="6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</row>
    <row r="239" spans="1:22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x14ac:dyDescent="0.25">
      <c r="A240" s="67" t="s">
        <v>1216</v>
      </c>
      <c r="B240" s="67"/>
      <c r="C240" s="67"/>
      <c r="D240" s="67" t="s">
        <v>1136</v>
      </c>
      <c r="E240" s="67"/>
      <c r="F240" s="67"/>
      <c r="G240" s="67"/>
      <c r="H240" s="67"/>
      <c r="I240" s="67"/>
      <c r="J240" s="68">
        <v>100</v>
      </c>
      <c r="K240" s="68"/>
      <c r="L240" s="68">
        <v>0</v>
      </c>
      <c r="M240" s="68"/>
      <c r="N240" s="68">
        <v>100</v>
      </c>
      <c r="O240" s="68"/>
      <c r="P240" s="68">
        <v>46</v>
      </c>
      <c r="Q240" s="68"/>
      <c r="R240" s="68">
        <v>46</v>
      </c>
      <c r="S240" s="68"/>
      <c r="T240" s="68">
        <v>54</v>
      </c>
      <c r="U240" s="68"/>
      <c r="V240" s="27"/>
    </row>
    <row r="241" spans="1:22" x14ac:dyDescent="0.25">
      <c r="A241" s="27"/>
      <c r="B241" s="27"/>
      <c r="C241" s="27"/>
      <c r="D241" s="67"/>
      <c r="E241" s="67"/>
      <c r="F241" s="67"/>
      <c r="G241" s="67"/>
      <c r="H241" s="67"/>
      <c r="I241" s="6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</row>
    <row r="243" spans="1:22" x14ac:dyDescent="0.25">
      <c r="A243" s="67" t="s">
        <v>1217</v>
      </c>
      <c r="B243" s="67"/>
      <c r="C243" s="67"/>
      <c r="D243" s="67" t="s">
        <v>1218</v>
      </c>
      <c r="E243" s="67"/>
      <c r="F243" s="67"/>
      <c r="G243" s="67"/>
      <c r="H243" s="67"/>
      <c r="I243" s="67"/>
      <c r="J243" s="68">
        <v>4000</v>
      </c>
      <c r="K243" s="68"/>
      <c r="L243" s="68">
        <v>0</v>
      </c>
      <c r="M243" s="68"/>
      <c r="N243" s="68">
        <v>4000</v>
      </c>
      <c r="O243" s="68"/>
      <c r="P243" s="68">
        <v>651</v>
      </c>
      <c r="Q243" s="68"/>
      <c r="R243" s="68">
        <v>651</v>
      </c>
      <c r="S243" s="68"/>
      <c r="T243" s="68">
        <v>3349</v>
      </c>
      <c r="U243" s="68"/>
      <c r="V243" s="27"/>
    </row>
    <row r="244" spans="1:22" x14ac:dyDescent="0.25">
      <c r="A244" s="27"/>
      <c r="B244" s="27"/>
      <c r="C244" s="27"/>
      <c r="D244" s="67"/>
      <c r="E244" s="67"/>
      <c r="F244" s="67"/>
      <c r="G244" s="67"/>
      <c r="H244" s="67"/>
      <c r="I244" s="6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</row>
    <row r="245" spans="1:22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x14ac:dyDescent="0.25">
      <c r="A246" s="67" t="s">
        <v>1219</v>
      </c>
      <c r="B246" s="67"/>
      <c r="C246" s="67"/>
      <c r="D246" s="67" t="s">
        <v>1220</v>
      </c>
      <c r="E246" s="67"/>
      <c r="F246" s="67"/>
      <c r="G246" s="67"/>
      <c r="H246" s="67"/>
      <c r="I246" s="67"/>
      <c r="J246" s="68">
        <v>10</v>
      </c>
      <c r="K246" s="68"/>
      <c r="L246" s="68">
        <v>0</v>
      </c>
      <c r="M246" s="68"/>
      <c r="N246" s="68">
        <v>10</v>
      </c>
      <c r="O246" s="68"/>
      <c r="P246" s="68">
        <v>0</v>
      </c>
      <c r="Q246" s="68"/>
      <c r="R246" s="68">
        <v>0</v>
      </c>
      <c r="S246" s="68"/>
      <c r="T246" s="68">
        <v>10</v>
      </c>
      <c r="U246" s="68"/>
      <c r="V246" s="27"/>
    </row>
    <row r="247" spans="1:22" x14ac:dyDescent="0.25">
      <c r="A247" s="27"/>
      <c r="B247" s="27"/>
      <c r="C247" s="27"/>
      <c r="D247" s="67"/>
      <c r="E247" s="67"/>
      <c r="F247" s="67"/>
      <c r="G247" s="67"/>
      <c r="H247" s="67"/>
      <c r="I247" s="6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</row>
    <row r="248" spans="1:22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</row>
    <row r="249" spans="1:22" x14ac:dyDescent="0.25">
      <c r="A249" s="67" t="s">
        <v>1221</v>
      </c>
      <c r="B249" s="67"/>
      <c r="C249" s="67"/>
      <c r="D249" s="67" t="s">
        <v>1222</v>
      </c>
      <c r="E249" s="67"/>
      <c r="F249" s="67"/>
      <c r="G249" s="67"/>
      <c r="H249" s="67"/>
      <c r="I249" s="67"/>
      <c r="J249" s="68">
        <v>30</v>
      </c>
      <c r="K249" s="68"/>
      <c r="L249" s="68">
        <v>0</v>
      </c>
      <c r="M249" s="68"/>
      <c r="N249" s="68">
        <v>30</v>
      </c>
      <c r="O249" s="68"/>
      <c r="P249" s="68">
        <v>61.5</v>
      </c>
      <c r="Q249" s="68"/>
      <c r="R249" s="68">
        <v>61.5</v>
      </c>
      <c r="S249" s="68"/>
      <c r="T249" s="68">
        <v>-31.5</v>
      </c>
      <c r="U249" s="68"/>
      <c r="V249" s="27"/>
    </row>
    <row r="250" spans="1:22" x14ac:dyDescent="0.25">
      <c r="A250" s="27"/>
      <c r="B250" s="27"/>
      <c r="C250" s="27"/>
      <c r="D250" s="67"/>
      <c r="E250" s="67"/>
      <c r="F250" s="67"/>
      <c r="G250" s="67"/>
      <c r="H250" s="67"/>
      <c r="I250" s="6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1:22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1:22" x14ac:dyDescent="0.25">
      <c r="A252" s="67" t="s">
        <v>1223</v>
      </c>
      <c r="B252" s="67"/>
      <c r="C252" s="67"/>
      <c r="D252" s="67" t="s">
        <v>1224</v>
      </c>
      <c r="E252" s="67"/>
      <c r="F252" s="67"/>
      <c r="G252" s="67"/>
      <c r="H252" s="67"/>
      <c r="I252" s="67"/>
      <c r="J252" s="68">
        <v>50</v>
      </c>
      <c r="K252" s="68"/>
      <c r="L252" s="68">
        <v>0</v>
      </c>
      <c r="M252" s="68"/>
      <c r="N252" s="68">
        <v>50</v>
      </c>
      <c r="O252" s="68"/>
      <c r="P252" s="68">
        <v>0</v>
      </c>
      <c r="Q252" s="68"/>
      <c r="R252" s="68">
        <v>0</v>
      </c>
      <c r="S252" s="68"/>
      <c r="T252" s="68">
        <v>50</v>
      </c>
      <c r="U252" s="68"/>
      <c r="V252" s="27"/>
    </row>
    <row r="253" spans="1:22" x14ac:dyDescent="0.25">
      <c r="A253" s="27"/>
      <c r="B253" s="27"/>
      <c r="C253" s="27"/>
      <c r="D253" s="67"/>
      <c r="E253" s="67"/>
      <c r="F253" s="67"/>
      <c r="G253" s="67"/>
      <c r="H253" s="67"/>
      <c r="I253" s="6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spans="1:22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</row>
    <row r="255" spans="1:22" x14ac:dyDescent="0.25">
      <c r="A255" s="67" t="s">
        <v>1225</v>
      </c>
      <c r="B255" s="67"/>
      <c r="C255" s="67"/>
      <c r="D255" s="67" t="s">
        <v>1226</v>
      </c>
      <c r="E255" s="67"/>
      <c r="F255" s="67"/>
      <c r="G255" s="67"/>
      <c r="H255" s="67"/>
      <c r="I255" s="67"/>
      <c r="J255" s="68">
        <v>10</v>
      </c>
      <c r="K255" s="68"/>
      <c r="L255" s="68">
        <v>0</v>
      </c>
      <c r="M255" s="68"/>
      <c r="N255" s="68">
        <v>10</v>
      </c>
      <c r="O255" s="68"/>
      <c r="P255" s="68">
        <v>40.5</v>
      </c>
      <c r="Q255" s="68"/>
      <c r="R255" s="68">
        <v>40.5</v>
      </c>
      <c r="S255" s="68"/>
      <c r="T255" s="68">
        <v>-30.5</v>
      </c>
      <c r="U255" s="68"/>
      <c r="V255" s="27"/>
    </row>
    <row r="256" spans="1:22" x14ac:dyDescent="0.25">
      <c r="A256" s="27"/>
      <c r="B256" s="27"/>
      <c r="C256" s="27"/>
      <c r="D256" s="67"/>
      <c r="E256" s="67"/>
      <c r="F256" s="67"/>
      <c r="G256" s="67"/>
      <c r="H256" s="67"/>
      <c r="I256" s="6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1:22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x14ac:dyDescent="0.25">
      <c r="A258" s="67" t="s">
        <v>1227</v>
      </c>
      <c r="B258" s="67"/>
      <c r="C258" s="67"/>
      <c r="D258" s="67" t="s">
        <v>1228</v>
      </c>
      <c r="E258" s="67"/>
      <c r="F258" s="67"/>
      <c r="G258" s="67"/>
      <c r="H258" s="67"/>
      <c r="I258" s="67"/>
      <c r="J258" s="68">
        <v>20</v>
      </c>
      <c r="K258" s="68"/>
      <c r="L258" s="68">
        <v>0</v>
      </c>
      <c r="M258" s="68"/>
      <c r="N258" s="68">
        <v>20</v>
      </c>
      <c r="O258" s="68"/>
      <c r="P258" s="68">
        <v>0</v>
      </c>
      <c r="Q258" s="68"/>
      <c r="R258" s="68">
        <v>0</v>
      </c>
      <c r="S258" s="68"/>
      <c r="T258" s="68">
        <v>20</v>
      </c>
      <c r="U258" s="68"/>
      <c r="V258" s="27"/>
    </row>
    <row r="259" spans="1:22" x14ac:dyDescent="0.25">
      <c r="A259" s="27"/>
      <c r="B259" s="27"/>
      <c r="C259" s="27"/>
      <c r="D259" s="67"/>
      <c r="E259" s="67"/>
      <c r="F259" s="67"/>
      <c r="G259" s="67"/>
      <c r="H259" s="67"/>
      <c r="I259" s="6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1:22" x14ac:dyDescent="0.25">
      <c r="A261" s="67" t="s">
        <v>1229</v>
      </c>
      <c r="B261" s="67"/>
      <c r="C261" s="67"/>
      <c r="D261" s="67" t="s">
        <v>1230</v>
      </c>
      <c r="E261" s="67"/>
      <c r="F261" s="67"/>
      <c r="G261" s="67"/>
      <c r="H261" s="67"/>
      <c r="I261" s="67"/>
      <c r="J261" s="68">
        <v>10</v>
      </c>
      <c r="K261" s="68"/>
      <c r="L261" s="68">
        <v>0</v>
      </c>
      <c r="M261" s="68"/>
      <c r="N261" s="68">
        <v>10</v>
      </c>
      <c r="O261" s="68"/>
      <c r="P261" s="68">
        <v>10.5</v>
      </c>
      <c r="Q261" s="68"/>
      <c r="R261" s="68">
        <v>10.5</v>
      </c>
      <c r="S261" s="68"/>
      <c r="T261" s="68">
        <v>-0.5</v>
      </c>
      <c r="U261" s="68"/>
      <c r="V261" s="27"/>
    </row>
    <row r="262" spans="1:22" x14ac:dyDescent="0.25">
      <c r="A262" s="27"/>
      <c r="B262" s="27"/>
      <c r="C262" s="27"/>
      <c r="D262" s="67"/>
      <c r="E262" s="67"/>
      <c r="F262" s="67"/>
      <c r="G262" s="67"/>
      <c r="H262" s="67"/>
      <c r="I262" s="6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spans="1:22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x14ac:dyDescent="0.25">
      <c r="A264" s="67" t="s">
        <v>1231</v>
      </c>
      <c r="B264" s="67"/>
      <c r="C264" s="67"/>
      <c r="D264" s="67" t="s">
        <v>1152</v>
      </c>
      <c r="E264" s="67"/>
      <c r="F264" s="67"/>
      <c r="G264" s="67"/>
      <c r="H264" s="67"/>
      <c r="I264" s="67"/>
      <c r="J264" s="68">
        <v>10</v>
      </c>
      <c r="K264" s="68"/>
      <c r="L264" s="68">
        <v>0</v>
      </c>
      <c r="M264" s="68"/>
      <c r="N264" s="68">
        <v>10</v>
      </c>
      <c r="O264" s="68"/>
      <c r="P264" s="68">
        <v>0</v>
      </c>
      <c r="Q264" s="68"/>
      <c r="R264" s="68">
        <v>0</v>
      </c>
      <c r="S264" s="68"/>
      <c r="T264" s="68">
        <v>10</v>
      </c>
      <c r="U264" s="68"/>
      <c r="V264" s="27"/>
    </row>
    <row r="265" spans="1:22" x14ac:dyDescent="0.25">
      <c r="A265" s="27"/>
      <c r="B265" s="27"/>
      <c r="C265" s="27"/>
      <c r="D265" s="67"/>
      <c r="E265" s="67"/>
      <c r="F265" s="67"/>
      <c r="G265" s="67"/>
      <c r="H265" s="67"/>
      <c r="I265" s="6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spans="1:22" x14ac:dyDescent="0.25">
      <c r="A267" s="67" t="s">
        <v>1232</v>
      </c>
      <c r="B267" s="67"/>
      <c r="C267" s="67"/>
      <c r="D267" s="67" t="s">
        <v>1233</v>
      </c>
      <c r="E267" s="67"/>
      <c r="F267" s="67"/>
      <c r="G267" s="67"/>
      <c r="H267" s="67"/>
      <c r="I267" s="67"/>
      <c r="J267" s="68">
        <v>10</v>
      </c>
      <c r="K267" s="68"/>
      <c r="L267" s="68">
        <v>0</v>
      </c>
      <c r="M267" s="68"/>
      <c r="N267" s="68">
        <v>10</v>
      </c>
      <c r="O267" s="68"/>
      <c r="P267" s="68">
        <v>0</v>
      </c>
      <c r="Q267" s="68"/>
      <c r="R267" s="68">
        <v>0</v>
      </c>
      <c r="S267" s="68"/>
      <c r="T267" s="68">
        <v>10</v>
      </c>
      <c r="U267" s="68"/>
      <c r="V267" s="27"/>
    </row>
    <row r="268" spans="1:22" x14ac:dyDescent="0.25">
      <c r="A268" s="27"/>
      <c r="B268" s="27"/>
      <c r="C268" s="27"/>
      <c r="D268" s="67"/>
      <c r="E268" s="67"/>
      <c r="F268" s="67"/>
      <c r="G268" s="67"/>
      <c r="H268" s="67"/>
      <c r="I268" s="6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</row>
    <row r="269" spans="1:22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x14ac:dyDescent="0.25">
      <c r="A270" s="67" t="s">
        <v>1234</v>
      </c>
      <c r="B270" s="67"/>
      <c r="C270" s="67"/>
      <c r="D270" s="67" t="s">
        <v>1235</v>
      </c>
      <c r="E270" s="67"/>
      <c r="F270" s="67"/>
      <c r="G270" s="67"/>
      <c r="H270" s="67"/>
      <c r="I270" s="67"/>
      <c r="J270" s="68">
        <v>20</v>
      </c>
      <c r="K270" s="68"/>
      <c r="L270" s="68">
        <v>0</v>
      </c>
      <c r="M270" s="68"/>
      <c r="N270" s="68">
        <v>20</v>
      </c>
      <c r="O270" s="68"/>
      <c r="P270" s="68">
        <v>0</v>
      </c>
      <c r="Q270" s="68"/>
      <c r="R270" s="68">
        <v>0</v>
      </c>
      <c r="S270" s="68"/>
      <c r="T270" s="68">
        <v>20</v>
      </c>
      <c r="U270" s="68"/>
      <c r="V270" s="27"/>
    </row>
    <row r="271" spans="1:22" x14ac:dyDescent="0.25">
      <c r="A271" s="27"/>
      <c r="B271" s="27"/>
      <c r="C271" s="27"/>
      <c r="D271" s="67"/>
      <c r="E271" s="67"/>
      <c r="F271" s="67"/>
      <c r="G271" s="67"/>
      <c r="H271" s="67"/>
      <c r="I271" s="6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1:22" x14ac:dyDescent="0.25">
      <c r="A273" s="67" t="s">
        <v>1236</v>
      </c>
      <c r="B273" s="67"/>
      <c r="C273" s="67"/>
      <c r="D273" s="67" t="s">
        <v>1237</v>
      </c>
      <c r="E273" s="67"/>
      <c r="F273" s="67"/>
      <c r="G273" s="67"/>
      <c r="H273" s="67"/>
      <c r="I273" s="67"/>
      <c r="J273" s="68">
        <v>500</v>
      </c>
      <c r="K273" s="68"/>
      <c r="L273" s="68">
        <v>0</v>
      </c>
      <c r="M273" s="68"/>
      <c r="N273" s="68">
        <v>500</v>
      </c>
      <c r="O273" s="68"/>
      <c r="P273" s="68">
        <v>220.5</v>
      </c>
      <c r="Q273" s="68"/>
      <c r="R273" s="68">
        <v>220.5</v>
      </c>
      <c r="S273" s="68"/>
      <c r="T273" s="68">
        <v>279.5</v>
      </c>
      <c r="U273" s="68"/>
      <c r="V273" s="27"/>
    </row>
    <row r="274" spans="1:22" x14ac:dyDescent="0.25">
      <c r="A274" s="27"/>
      <c r="B274" s="27"/>
      <c r="C274" s="27"/>
      <c r="D274" s="67"/>
      <c r="E274" s="67"/>
      <c r="F274" s="67"/>
      <c r="G274" s="67"/>
      <c r="H274" s="67"/>
      <c r="I274" s="6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</row>
    <row r="275" spans="1:22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x14ac:dyDescent="0.25">
      <c r="A276" s="67" t="s">
        <v>1238</v>
      </c>
      <c r="B276" s="67"/>
      <c r="C276" s="67"/>
      <c r="D276" s="67" t="s">
        <v>1239</v>
      </c>
      <c r="E276" s="67"/>
      <c r="F276" s="67"/>
      <c r="G276" s="67"/>
      <c r="H276" s="67"/>
      <c r="I276" s="67"/>
      <c r="J276" s="68">
        <v>10</v>
      </c>
      <c r="K276" s="68"/>
      <c r="L276" s="68">
        <v>0</v>
      </c>
      <c r="M276" s="68"/>
      <c r="N276" s="68">
        <v>10</v>
      </c>
      <c r="O276" s="68"/>
      <c r="P276" s="68">
        <v>8</v>
      </c>
      <c r="Q276" s="68"/>
      <c r="R276" s="68">
        <v>8</v>
      </c>
      <c r="S276" s="68"/>
      <c r="T276" s="68">
        <v>2</v>
      </c>
      <c r="U276" s="68"/>
      <c r="V276" s="27"/>
    </row>
    <row r="277" spans="1:22" x14ac:dyDescent="0.25">
      <c r="A277" s="27"/>
      <c r="B277" s="27"/>
      <c r="C277" s="27"/>
      <c r="D277" s="67"/>
      <c r="E277" s="67"/>
      <c r="F277" s="67"/>
      <c r="G277" s="67"/>
      <c r="H277" s="67"/>
      <c r="I277" s="6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</row>
    <row r="279" spans="1:22" x14ac:dyDescent="0.25">
      <c r="A279" s="67" t="s">
        <v>1240</v>
      </c>
      <c r="B279" s="67"/>
      <c r="C279" s="67"/>
      <c r="D279" s="67" t="s">
        <v>1241</v>
      </c>
      <c r="E279" s="67"/>
      <c r="F279" s="67"/>
      <c r="G279" s="67"/>
      <c r="H279" s="67"/>
      <c r="I279" s="67"/>
      <c r="J279" s="68">
        <v>10</v>
      </c>
      <c r="K279" s="68"/>
      <c r="L279" s="68">
        <v>0</v>
      </c>
      <c r="M279" s="68"/>
      <c r="N279" s="68">
        <v>10</v>
      </c>
      <c r="O279" s="68"/>
      <c r="P279" s="68">
        <v>0</v>
      </c>
      <c r="Q279" s="68"/>
      <c r="R279" s="68">
        <v>0</v>
      </c>
      <c r="S279" s="68"/>
      <c r="T279" s="68">
        <v>10</v>
      </c>
      <c r="U279" s="68"/>
      <c r="V279" s="27"/>
    </row>
    <row r="280" spans="1:22" x14ac:dyDescent="0.25">
      <c r="A280" s="27"/>
      <c r="B280" s="27"/>
      <c r="C280" s="27"/>
      <c r="D280" s="67"/>
      <c r="E280" s="67"/>
      <c r="F280" s="67"/>
      <c r="G280" s="67"/>
      <c r="H280" s="67"/>
      <c r="I280" s="6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</row>
    <row r="281" spans="1:22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</row>
    <row r="282" spans="1:22" x14ac:dyDescent="0.25">
      <c r="A282" s="67" t="s">
        <v>1242</v>
      </c>
      <c r="B282" s="67"/>
      <c r="C282" s="67"/>
      <c r="D282" s="67" t="s">
        <v>1243</v>
      </c>
      <c r="E282" s="67"/>
      <c r="F282" s="67"/>
      <c r="G282" s="67"/>
      <c r="H282" s="67"/>
      <c r="I282" s="67"/>
      <c r="J282" s="68">
        <v>500</v>
      </c>
      <c r="K282" s="68"/>
      <c r="L282" s="68">
        <v>0</v>
      </c>
      <c r="M282" s="68"/>
      <c r="N282" s="68">
        <v>500</v>
      </c>
      <c r="O282" s="68"/>
      <c r="P282" s="68">
        <v>329</v>
      </c>
      <c r="Q282" s="68"/>
      <c r="R282" s="68">
        <v>329</v>
      </c>
      <c r="S282" s="68"/>
      <c r="T282" s="68">
        <v>171</v>
      </c>
      <c r="U282" s="68"/>
      <c r="V282" s="27"/>
    </row>
    <row r="283" spans="1:22" x14ac:dyDescent="0.25">
      <c r="A283" s="27"/>
      <c r="B283" s="27"/>
      <c r="C283" s="27"/>
      <c r="D283" s="67"/>
      <c r="E283" s="67"/>
      <c r="F283" s="67"/>
      <c r="G283" s="67"/>
      <c r="H283" s="67"/>
      <c r="I283" s="6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</row>
    <row r="284" spans="1:22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spans="1:22" x14ac:dyDescent="0.25">
      <c r="A285" s="67" t="s">
        <v>1244</v>
      </c>
      <c r="B285" s="67"/>
      <c r="C285" s="67"/>
      <c r="D285" s="67" t="s">
        <v>1245</v>
      </c>
      <c r="E285" s="67"/>
      <c r="F285" s="67"/>
      <c r="G285" s="67"/>
      <c r="H285" s="67"/>
      <c r="I285" s="67"/>
      <c r="J285" s="68">
        <v>20</v>
      </c>
      <c r="K285" s="68"/>
      <c r="L285" s="68">
        <v>0</v>
      </c>
      <c r="M285" s="68"/>
      <c r="N285" s="68">
        <v>20</v>
      </c>
      <c r="O285" s="68"/>
      <c r="P285" s="68">
        <v>0</v>
      </c>
      <c r="Q285" s="68"/>
      <c r="R285" s="68">
        <v>0</v>
      </c>
      <c r="S285" s="68"/>
      <c r="T285" s="68">
        <v>20</v>
      </c>
      <c r="U285" s="68"/>
      <c r="V285" s="27"/>
    </row>
    <row r="286" spans="1:22" x14ac:dyDescent="0.25">
      <c r="A286" s="27"/>
      <c r="B286" s="27"/>
      <c r="C286" s="27"/>
      <c r="D286" s="67"/>
      <c r="E286" s="67"/>
      <c r="F286" s="67"/>
      <c r="G286" s="67"/>
      <c r="H286" s="67"/>
      <c r="I286" s="6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spans="1:22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spans="1:22" x14ac:dyDescent="0.25">
      <c r="A288" s="67" t="s">
        <v>1246</v>
      </c>
      <c r="B288" s="67"/>
      <c r="C288" s="67"/>
      <c r="D288" s="67" t="s">
        <v>1247</v>
      </c>
      <c r="E288" s="67"/>
      <c r="F288" s="67"/>
      <c r="G288" s="67"/>
      <c r="H288" s="67"/>
      <c r="I288" s="67"/>
      <c r="J288" s="68">
        <v>10</v>
      </c>
      <c r="K288" s="68"/>
      <c r="L288" s="68">
        <v>0</v>
      </c>
      <c r="M288" s="68"/>
      <c r="N288" s="68">
        <v>10</v>
      </c>
      <c r="O288" s="68"/>
      <c r="P288" s="68">
        <v>0</v>
      </c>
      <c r="Q288" s="68"/>
      <c r="R288" s="68">
        <v>0</v>
      </c>
      <c r="S288" s="68"/>
      <c r="T288" s="68">
        <v>10</v>
      </c>
      <c r="U288" s="68"/>
      <c r="V288" s="27"/>
    </row>
    <row r="289" spans="1:22" x14ac:dyDescent="0.25">
      <c r="A289" s="27"/>
      <c r="B289" s="27"/>
      <c r="C289" s="27"/>
      <c r="D289" s="67"/>
      <c r="E289" s="67"/>
      <c r="F289" s="67"/>
      <c r="G289" s="67"/>
      <c r="H289" s="67"/>
      <c r="I289" s="6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</row>
    <row r="290" spans="1:22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spans="1:22" x14ac:dyDescent="0.25">
      <c r="A291" s="67" t="s">
        <v>1248</v>
      </c>
      <c r="B291" s="67"/>
      <c r="C291" s="67"/>
      <c r="D291" s="67" t="s">
        <v>1166</v>
      </c>
      <c r="E291" s="67"/>
      <c r="F291" s="67"/>
      <c r="G291" s="67"/>
      <c r="H291" s="67"/>
      <c r="I291" s="67"/>
      <c r="J291" s="68">
        <v>10</v>
      </c>
      <c r="K291" s="68"/>
      <c r="L291" s="68">
        <v>0</v>
      </c>
      <c r="M291" s="68"/>
      <c r="N291" s="68">
        <v>10</v>
      </c>
      <c r="O291" s="68"/>
      <c r="P291" s="68">
        <v>0</v>
      </c>
      <c r="Q291" s="68"/>
      <c r="R291" s="68">
        <v>0</v>
      </c>
      <c r="S291" s="68"/>
      <c r="T291" s="68">
        <v>10</v>
      </c>
      <c r="U291" s="68"/>
      <c r="V291" s="27"/>
    </row>
    <row r="292" spans="1:22" x14ac:dyDescent="0.25">
      <c r="A292" s="27"/>
      <c r="B292" s="27"/>
      <c r="C292" s="27"/>
      <c r="D292" s="67"/>
      <c r="E292" s="67"/>
      <c r="F292" s="67"/>
      <c r="G292" s="67"/>
      <c r="H292" s="67"/>
      <c r="I292" s="6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1:22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x14ac:dyDescent="0.25">
      <c r="A294" s="67" t="s">
        <v>1249</v>
      </c>
      <c r="B294" s="67"/>
      <c r="C294" s="67"/>
      <c r="D294" s="67" t="s">
        <v>1250</v>
      </c>
      <c r="E294" s="67"/>
      <c r="F294" s="67"/>
      <c r="G294" s="67"/>
      <c r="H294" s="67"/>
      <c r="I294" s="67"/>
      <c r="J294" s="68">
        <v>25000</v>
      </c>
      <c r="K294" s="68"/>
      <c r="L294" s="68">
        <v>0</v>
      </c>
      <c r="M294" s="68"/>
      <c r="N294" s="68">
        <v>25000</v>
      </c>
      <c r="O294" s="68"/>
      <c r="P294" s="68">
        <v>7415</v>
      </c>
      <c r="Q294" s="68"/>
      <c r="R294" s="68">
        <v>7415</v>
      </c>
      <c r="S294" s="68"/>
      <c r="T294" s="68">
        <v>17585</v>
      </c>
      <c r="U294" s="68"/>
      <c r="V294" s="27"/>
    </row>
    <row r="295" spans="1:22" x14ac:dyDescent="0.25">
      <c r="A295" s="27"/>
      <c r="B295" s="27"/>
      <c r="C295" s="27"/>
      <c r="D295" s="67"/>
      <c r="E295" s="67"/>
      <c r="F295" s="67"/>
      <c r="G295" s="67"/>
      <c r="H295" s="67"/>
      <c r="I295" s="6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</row>
    <row r="297" spans="1:22" x14ac:dyDescent="0.25">
      <c r="A297" s="67" t="s">
        <v>1251</v>
      </c>
      <c r="B297" s="67"/>
      <c r="C297" s="67"/>
      <c r="D297" s="67" t="s">
        <v>1252</v>
      </c>
      <c r="E297" s="67"/>
      <c r="F297" s="67"/>
      <c r="G297" s="67"/>
      <c r="H297" s="67"/>
      <c r="I297" s="67"/>
      <c r="J297" s="68">
        <v>10</v>
      </c>
      <c r="K297" s="68"/>
      <c r="L297" s="68">
        <v>0</v>
      </c>
      <c r="M297" s="68"/>
      <c r="N297" s="68">
        <v>10</v>
      </c>
      <c r="O297" s="68"/>
      <c r="P297" s="68">
        <v>0</v>
      </c>
      <c r="Q297" s="68"/>
      <c r="R297" s="68">
        <v>0</v>
      </c>
      <c r="S297" s="68"/>
      <c r="T297" s="68">
        <v>10</v>
      </c>
      <c r="U297" s="68"/>
      <c r="V297" s="27"/>
    </row>
    <row r="298" spans="1:22" x14ac:dyDescent="0.25">
      <c r="A298" s="27"/>
      <c r="B298" s="27"/>
      <c r="C298" s="27"/>
      <c r="D298" s="67"/>
      <c r="E298" s="67"/>
      <c r="F298" s="67"/>
      <c r="G298" s="67"/>
      <c r="H298" s="67"/>
      <c r="I298" s="6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spans="1:22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x14ac:dyDescent="0.25">
      <c r="A300" s="67" t="s">
        <v>1253</v>
      </c>
      <c r="B300" s="67"/>
      <c r="C300" s="67"/>
      <c r="D300" s="67" t="s">
        <v>1254</v>
      </c>
      <c r="E300" s="67"/>
      <c r="F300" s="67"/>
      <c r="G300" s="67"/>
      <c r="H300" s="67"/>
      <c r="I300" s="67"/>
      <c r="J300" s="68">
        <v>10</v>
      </c>
      <c r="K300" s="68"/>
      <c r="L300" s="68">
        <v>0</v>
      </c>
      <c r="M300" s="68"/>
      <c r="N300" s="68">
        <v>10</v>
      </c>
      <c r="O300" s="68"/>
      <c r="P300" s="68">
        <v>0</v>
      </c>
      <c r="Q300" s="68"/>
      <c r="R300" s="68">
        <v>0</v>
      </c>
      <c r="S300" s="68"/>
      <c r="T300" s="68">
        <v>10</v>
      </c>
      <c r="U300" s="68"/>
      <c r="V300" s="27"/>
    </row>
    <row r="301" spans="1:22" x14ac:dyDescent="0.25">
      <c r="A301" s="27"/>
      <c r="B301" s="27"/>
      <c r="C301" s="27"/>
      <c r="D301" s="67"/>
      <c r="E301" s="67"/>
      <c r="F301" s="67"/>
      <c r="G301" s="67"/>
      <c r="H301" s="67"/>
      <c r="I301" s="6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spans="1:22" x14ac:dyDescent="0.25">
      <c r="A303" s="67" t="s">
        <v>1255</v>
      </c>
      <c r="B303" s="67"/>
      <c r="C303" s="67"/>
      <c r="D303" s="67" t="s">
        <v>1256</v>
      </c>
      <c r="E303" s="67"/>
      <c r="F303" s="67"/>
      <c r="G303" s="67"/>
      <c r="H303" s="67"/>
      <c r="I303" s="67"/>
      <c r="J303" s="68">
        <v>0</v>
      </c>
      <c r="K303" s="68"/>
      <c r="L303" s="68">
        <v>0</v>
      </c>
      <c r="M303" s="68"/>
      <c r="N303" s="68">
        <v>0</v>
      </c>
      <c r="O303" s="68"/>
      <c r="P303" s="68">
        <v>0</v>
      </c>
      <c r="Q303" s="68"/>
      <c r="R303" s="68">
        <v>0</v>
      </c>
      <c r="S303" s="68"/>
      <c r="T303" s="68">
        <v>0</v>
      </c>
      <c r="U303" s="68"/>
      <c r="V303" s="27"/>
    </row>
    <row r="304" spans="1:22" x14ac:dyDescent="0.25">
      <c r="A304" s="27"/>
      <c r="B304" s="27"/>
      <c r="C304" s="27"/>
      <c r="D304" s="67"/>
      <c r="E304" s="67"/>
      <c r="F304" s="67"/>
      <c r="G304" s="67"/>
      <c r="H304" s="67"/>
      <c r="I304" s="6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</row>
    <row r="305" spans="1:22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x14ac:dyDescent="0.25">
      <c r="A306" s="67" t="s">
        <v>1257</v>
      </c>
      <c r="B306" s="67"/>
      <c r="C306" s="67"/>
      <c r="D306" s="67" t="s">
        <v>1258</v>
      </c>
      <c r="E306" s="67"/>
      <c r="F306" s="67"/>
      <c r="G306" s="67"/>
      <c r="H306" s="67"/>
      <c r="I306" s="67"/>
      <c r="J306" s="68">
        <v>800</v>
      </c>
      <c r="K306" s="68"/>
      <c r="L306" s="68">
        <v>0</v>
      </c>
      <c r="M306" s="68"/>
      <c r="N306" s="68">
        <v>800</v>
      </c>
      <c r="O306" s="68"/>
      <c r="P306" s="68">
        <v>670</v>
      </c>
      <c r="Q306" s="68"/>
      <c r="R306" s="68">
        <v>670</v>
      </c>
      <c r="S306" s="68"/>
      <c r="T306" s="68">
        <v>130</v>
      </c>
      <c r="U306" s="68"/>
      <c r="V306" s="27"/>
    </row>
    <row r="307" spans="1:22" x14ac:dyDescent="0.25">
      <c r="A307" s="27"/>
      <c r="B307" s="27"/>
      <c r="C307" s="27"/>
      <c r="D307" s="67"/>
      <c r="E307" s="67"/>
      <c r="F307" s="67"/>
      <c r="G307" s="67"/>
      <c r="H307" s="67"/>
      <c r="I307" s="6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x14ac:dyDescent="0.25">
      <c r="A308" s="67" t="s">
        <v>1259</v>
      </c>
      <c r="B308" s="67"/>
      <c r="C308" s="67"/>
      <c r="D308" s="67" t="s">
        <v>1260</v>
      </c>
      <c r="E308" s="67"/>
      <c r="F308" s="67"/>
      <c r="G308" s="67"/>
      <c r="H308" s="67"/>
      <c r="I308" s="67"/>
      <c r="J308" s="68">
        <v>12000</v>
      </c>
      <c r="K308" s="68"/>
      <c r="L308" s="68">
        <v>0</v>
      </c>
      <c r="M308" s="68"/>
      <c r="N308" s="68">
        <v>12000</v>
      </c>
      <c r="O308" s="68"/>
      <c r="P308" s="68">
        <v>10540</v>
      </c>
      <c r="Q308" s="68"/>
      <c r="R308" s="68">
        <v>10540</v>
      </c>
      <c r="S308" s="68"/>
      <c r="T308" s="68">
        <v>1460</v>
      </c>
      <c r="U308" s="68"/>
      <c r="V308" s="27"/>
    </row>
    <row r="309" spans="1:22" x14ac:dyDescent="0.25">
      <c r="A309" s="27"/>
      <c r="B309" s="27"/>
      <c r="C309" s="27"/>
      <c r="D309" s="67"/>
      <c r="E309" s="67"/>
      <c r="F309" s="67"/>
      <c r="G309" s="67"/>
      <c r="H309" s="67"/>
      <c r="I309" s="6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</row>
    <row r="311" spans="1:22" x14ac:dyDescent="0.25">
      <c r="A311" s="67" t="s">
        <v>1261</v>
      </c>
      <c r="B311" s="67"/>
      <c r="C311" s="67"/>
      <c r="D311" s="67" t="s">
        <v>1262</v>
      </c>
      <c r="E311" s="67"/>
      <c r="F311" s="67"/>
      <c r="G311" s="67"/>
      <c r="H311" s="67"/>
      <c r="I311" s="67"/>
      <c r="J311" s="68">
        <v>140000</v>
      </c>
      <c r="K311" s="68"/>
      <c r="L311" s="68">
        <v>0</v>
      </c>
      <c r="M311" s="68"/>
      <c r="N311" s="68">
        <v>140000</v>
      </c>
      <c r="O311" s="68"/>
      <c r="P311" s="68">
        <v>99050.040000000008</v>
      </c>
      <c r="Q311" s="68"/>
      <c r="R311" s="68">
        <v>99050.040000000008</v>
      </c>
      <c r="S311" s="68"/>
      <c r="T311" s="68">
        <v>40949.96</v>
      </c>
      <c r="U311" s="68"/>
      <c r="V311" s="27"/>
    </row>
    <row r="312" spans="1:22" x14ac:dyDescent="0.25">
      <c r="A312" s="27"/>
      <c r="B312" s="27"/>
      <c r="C312" s="27"/>
      <c r="D312" s="67"/>
      <c r="E312" s="67"/>
      <c r="F312" s="67"/>
      <c r="G312" s="67"/>
      <c r="H312" s="67"/>
      <c r="I312" s="6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</row>
    <row r="313" spans="1:22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x14ac:dyDescent="0.25">
      <c r="A314" s="67" t="s">
        <v>1263</v>
      </c>
      <c r="B314" s="67"/>
      <c r="C314" s="67"/>
      <c r="D314" s="67" t="s">
        <v>1264</v>
      </c>
      <c r="E314" s="67"/>
      <c r="F314" s="67"/>
      <c r="G314" s="67"/>
      <c r="H314" s="67"/>
      <c r="I314" s="67"/>
      <c r="J314" s="68">
        <v>15000</v>
      </c>
      <c r="K314" s="68"/>
      <c r="L314" s="68">
        <v>0</v>
      </c>
      <c r="M314" s="68"/>
      <c r="N314" s="68">
        <v>15000</v>
      </c>
      <c r="O314" s="68"/>
      <c r="P314" s="68">
        <v>13694.26</v>
      </c>
      <c r="Q314" s="68"/>
      <c r="R314" s="68">
        <v>13694.26</v>
      </c>
      <c r="S314" s="68"/>
      <c r="T314" s="68">
        <v>1305.74</v>
      </c>
      <c r="U314" s="68"/>
      <c r="V314" s="27"/>
    </row>
    <row r="315" spans="1:22" x14ac:dyDescent="0.25">
      <c r="A315" s="27"/>
      <c r="B315" s="27"/>
      <c r="C315" s="27"/>
      <c r="D315" s="67"/>
      <c r="E315" s="67"/>
      <c r="F315" s="67"/>
      <c r="G315" s="67"/>
      <c r="H315" s="67"/>
      <c r="I315" s="6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</row>
    <row r="316" spans="1:22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</row>
    <row r="317" spans="1:22" x14ac:dyDescent="0.25">
      <c r="A317" s="67" t="s">
        <v>1265</v>
      </c>
      <c r="B317" s="67"/>
      <c r="C317" s="67"/>
      <c r="D317" s="67" t="s">
        <v>1266</v>
      </c>
      <c r="E317" s="67"/>
      <c r="F317" s="67"/>
      <c r="G317" s="67"/>
      <c r="H317" s="67"/>
      <c r="I317" s="67"/>
      <c r="J317" s="68">
        <v>15000</v>
      </c>
      <c r="K317" s="68"/>
      <c r="L317" s="68">
        <v>0</v>
      </c>
      <c r="M317" s="68"/>
      <c r="N317" s="68">
        <v>15000</v>
      </c>
      <c r="O317" s="68"/>
      <c r="P317" s="68">
        <v>2442</v>
      </c>
      <c r="Q317" s="68"/>
      <c r="R317" s="68">
        <v>2442</v>
      </c>
      <c r="S317" s="68"/>
      <c r="T317" s="68">
        <v>12558</v>
      </c>
      <c r="U317" s="68"/>
      <c r="V317" s="27"/>
    </row>
    <row r="318" spans="1:22" x14ac:dyDescent="0.25">
      <c r="A318" s="27"/>
      <c r="B318" s="27"/>
      <c r="C318" s="27"/>
      <c r="D318" s="67"/>
      <c r="E318" s="67"/>
      <c r="F318" s="67"/>
      <c r="G318" s="67"/>
      <c r="H318" s="67"/>
      <c r="I318" s="6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</row>
    <row r="319" spans="1:22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</row>
    <row r="320" spans="1:22" x14ac:dyDescent="0.25">
      <c r="A320" s="67" t="s">
        <v>1267</v>
      </c>
      <c r="B320" s="67"/>
      <c r="C320" s="67"/>
      <c r="D320" s="67" t="s">
        <v>1268</v>
      </c>
      <c r="E320" s="67"/>
      <c r="F320" s="67"/>
      <c r="G320" s="67"/>
      <c r="H320" s="67"/>
      <c r="I320" s="67"/>
      <c r="J320" s="68">
        <v>30</v>
      </c>
      <c r="K320" s="68"/>
      <c r="L320" s="68">
        <v>0</v>
      </c>
      <c r="M320" s="68"/>
      <c r="N320" s="68">
        <v>30</v>
      </c>
      <c r="O320" s="68"/>
      <c r="P320" s="68">
        <v>5</v>
      </c>
      <c r="Q320" s="68"/>
      <c r="R320" s="68">
        <v>5</v>
      </c>
      <c r="S320" s="68"/>
      <c r="T320" s="68">
        <v>25</v>
      </c>
      <c r="U320" s="68"/>
      <c r="V320" s="27"/>
    </row>
    <row r="321" spans="1:22" x14ac:dyDescent="0.25">
      <c r="A321" s="27"/>
      <c r="B321" s="27"/>
      <c r="C321" s="27"/>
      <c r="D321" s="67"/>
      <c r="E321" s="67"/>
      <c r="F321" s="67"/>
      <c r="G321" s="67"/>
      <c r="H321" s="67"/>
      <c r="I321" s="6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spans="1:22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1:22" x14ac:dyDescent="0.25">
      <c r="A323" s="67" t="s">
        <v>1269</v>
      </c>
      <c r="B323" s="67"/>
      <c r="C323" s="67"/>
      <c r="D323" s="67" t="s">
        <v>1270</v>
      </c>
      <c r="E323" s="67"/>
      <c r="F323" s="67"/>
      <c r="G323" s="67"/>
      <c r="H323" s="67"/>
      <c r="I323" s="67"/>
      <c r="J323" s="68">
        <v>50000</v>
      </c>
      <c r="K323" s="68"/>
      <c r="L323" s="68">
        <v>0</v>
      </c>
      <c r="M323" s="68"/>
      <c r="N323" s="68">
        <v>50000</v>
      </c>
      <c r="O323" s="68"/>
      <c r="P323" s="68">
        <v>39256</v>
      </c>
      <c r="Q323" s="68"/>
      <c r="R323" s="68">
        <v>39256</v>
      </c>
      <c r="S323" s="68"/>
      <c r="T323" s="68">
        <v>10744</v>
      </c>
      <c r="U323" s="68"/>
      <c r="V323" s="27"/>
    </row>
    <row r="324" spans="1:22" x14ac:dyDescent="0.25">
      <c r="A324" s="27"/>
      <c r="B324" s="27"/>
      <c r="C324" s="27"/>
      <c r="D324" s="67"/>
      <c r="E324" s="67"/>
      <c r="F324" s="67"/>
      <c r="G324" s="67"/>
      <c r="H324" s="67"/>
      <c r="I324" s="6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</row>
    <row r="325" spans="1:22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x14ac:dyDescent="0.25">
      <c r="A326" s="67" t="s">
        <v>1271</v>
      </c>
      <c r="B326" s="67"/>
      <c r="C326" s="67"/>
      <c r="D326" s="67" t="s">
        <v>1272</v>
      </c>
      <c r="E326" s="67"/>
      <c r="F326" s="67"/>
      <c r="G326" s="67"/>
      <c r="H326" s="67"/>
      <c r="I326" s="67"/>
      <c r="J326" s="68">
        <v>2000</v>
      </c>
      <c r="K326" s="68"/>
      <c r="L326" s="68">
        <v>0</v>
      </c>
      <c r="M326" s="68"/>
      <c r="N326" s="68">
        <v>2000</v>
      </c>
      <c r="O326" s="68"/>
      <c r="P326" s="68">
        <v>730</v>
      </c>
      <c r="Q326" s="68"/>
      <c r="R326" s="68">
        <v>730</v>
      </c>
      <c r="S326" s="68"/>
      <c r="T326" s="68">
        <v>1270</v>
      </c>
      <c r="U326" s="68"/>
      <c r="V326" s="27"/>
    </row>
    <row r="327" spans="1:22" x14ac:dyDescent="0.25">
      <c r="A327" s="27"/>
      <c r="B327" s="27"/>
      <c r="C327" s="27"/>
      <c r="D327" s="67"/>
      <c r="E327" s="67"/>
      <c r="F327" s="67"/>
      <c r="G327" s="67"/>
      <c r="H327" s="67"/>
      <c r="I327" s="6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</row>
    <row r="329" spans="1:22" x14ac:dyDescent="0.25">
      <c r="A329" s="67" t="s">
        <v>1273</v>
      </c>
      <c r="B329" s="67"/>
      <c r="C329" s="67"/>
      <c r="D329" s="67" t="s">
        <v>1274</v>
      </c>
      <c r="E329" s="67"/>
      <c r="F329" s="67"/>
      <c r="G329" s="67"/>
      <c r="H329" s="67"/>
      <c r="I329" s="67"/>
      <c r="J329" s="68">
        <v>10</v>
      </c>
      <c r="K329" s="68"/>
      <c r="L329" s="68">
        <v>0</v>
      </c>
      <c r="M329" s="68"/>
      <c r="N329" s="68">
        <v>10</v>
      </c>
      <c r="O329" s="68"/>
      <c r="P329" s="68">
        <v>0</v>
      </c>
      <c r="Q329" s="68"/>
      <c r="R329" s="68">
        <v>0</v>
      </c>
      <c r="S329" s="68"/>
      <c r="T329" s="68">
        <v>10</v>
      </c>
      <c r="U329" s="68"/>
      <c r="V329" s="27"/>
    </row>
    <row r="330" spans="1:22" x14ac:dyDescent="0.25">
      <c r="A330" s="27"/>
      <c r="B330" s="27"/>
      <c r="C330" s="27"/>
      <c r="D330" s="67"/>
      <c r="E330" s="67"/>
      <c r="F330" s="67"/>
      <c r="G330" s="67"/>
      <c r="H330" s="67"/>
      <c r="I330" s="6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spans="1:22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x14ac:dyDescent="0.25">
      <c r="A332" s="67" t="s">
        <v>1275</v>
      </c>
      <c r="B332" s="67"/>
      <c r="C332" s="67"/>
      <c r="D332" s="67" t="s">
        <v>1276</v>
      </c>
      <c r="E332" s="67"/>
      <c r="F332" s="67"/>
      <c r="G332" s="67"/>
      <c r="H332" s="67"/>
      <c r="I332" s="67"/>
      <c r="J332" s="68">
        <v>10</v>
      </c>
      <c r="K332" s="68"/>
      <c r="L332" s="68">
        <v>0</v>
      </c>
      <c r="M332" s="68"/>
      <c r="N332" s="68">
        <v>10</v>
      </c>
      <c r="O332" s="68"/>
      <c r="P332" s="68">
        <v>0</v>
      </c>
      <c r="Q332" s="68"/>
      <c r="R332" s="68">
        <v>0</v>
      </c>
      <c r="S332" s="68"/>
      <c r="T332" s="68">
        <v>10</v>
      </c>
      <c r="U332" s="68"/>
      <c r="V332" s="27"/>
    </row>
    <row r="333" spans="1:22" x14ac:dyDescent="0.25">
      <c r="A333" s="27"/>
      <c r="B333" s="27"/>
      <c r="C333" s="27"/>
      <c r="D333" s="67"/>
      <c r="E333" s="67"/>
      <c r="F333" s="67"/>
      <c r="G333" s="67"/>
      <c r="H333" s="67"/>
      <c r="I333" s="6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spans="1:22" x14ac:dyDescent="0.25">
      <c r="A335" s="67" t="s">
        <v>1277</v>
      </c>
      <c r="B335" s="67"/>
      <c r="C335" s="67"/>
      <c r="D335" s="67" t="s">
        <v>1278</v>
      </c>
      <c r="E335" s="67"/>
      <c r="F335" s="67"/>
      <c r="G335" s="67"/>
      <c r="H335" s="67"/>
      <c r="I335" s="67"/>
      <c r="J335" s="68">
        <v>1000</v>
      </c>
      <c r="K335" s="68"/>
      <c r="L335" s="68">
        <v>0</v>
      </c>
      <c r="M335" s="68"/>
      <c r="N335" s="68">
        <v>1000</v>
      </c>
      <c r="O335" s="68"/>
      <c r="P335" s="68">
        <v>218</v>
      </c>
      <c r="Q335" s="68"/>
      <c r="R335" s="68">
        <v>218</v>
      </c>
      <c r="S335" s="68"/>
      <c r="T335" s="68">
        <v>782</v>
      </c>
      <c r="U335" s="68"/>
      <c r="V335" s="27"/>
    </row>
    <row r="336" spans="1:22" x14ac:dyDescent="0.25">
      <c r="A336" s="27"/>
      <c r="B336" s="27"/>
      <c r="C336" s="27"/>
      <c r="D336" s="67"/>
      <c r="E336" s="67"/>
      <c r="F336" s="67"/>
      <c r="G336" s="67"/>
      <c r="H336" s="67"/>
      <c r="I336" s="6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spans="1:22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x14ac:dyDescent="0.25">
      <c r="A338" s="67" t="s">
        <v>1279</v>
      </c>
      <c r="B338" s="67"/>
      <c r="C338" s="67"/>
      <c r="D338" s="67" t="s">
        <v>1280</v>
      </c>
      <c r="E338" s="67"/>
      <c r="F338" s="67"/>
      <c r="G338" s="67"/>
      <c r="H338" s="67"/>
      <c r="I338" s="67"/>
      <c r="J338" s="68">
        <v>10</v>
      </c>
      <c r="K338" s="68"/>
      <c r="L338" s="68">
        <v>0</v>
      </c>
      <c r="M338" s="68"/>
      <c r="N338" s="68">
        <v>10</v>
      </c>
      <c r="O338" s="68"/>
      <c r="P338" s="68">
        <v>0</v>
      </c>
      <c r="Q338" s="68"/>
      <c r="R338" s="68">
        <v>0</v>
      </c>
      <c r="S338" s="68"/>
      <c r="T338" s="68">
        <v>10</v>
      </c>
      <c r="U338" s="68"/>
      <c r="V338" s="27"/>
    </row>
    <row r="339" spans="1:22" x14ac:dyDescent="0.25">
      <c r="A339" s="27"/>
      <c r="B339" s="27"/>
      <c r="C339" s="27"/>
      <c r="D339" s="67"/>
      <c r="E339" s="67"/>
      <c r="F339" s="67"/>
      <c r="G339" s="67"/>
      <c r="H339" s="67"/>
      <c r="I339" s="6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spans="1:22" x14ac:dyDescent="0.25">
      <c r="A341" s="67" t="s">
        <v>1281</v>
      </c>
      <c r="B341" s="67"/>
      <c r="C341" s="67"/>
      <c r="D341" s="67" t="s">
        <v>1282</v>
      </c>
      <c r="E341" s="67"/>
      <c r="F341" s="67"/>
      <c r="G341" s="67"/>
      <c r="H341" s="67"/>
      <c r="I341" s="67"/>
      <c r="J341" s="68">
        <v>0</v>
      </c>
      <c r="K341" s="68"/>
      <c r="L341" s="68">
        <v>0</v>
      </c>
      <c r="M341" s="68"/>
      <c r="N341" s="68">
        <v>0</v>
      </c>
      <c r="O341" s="68"/>
      <c r="P341" s="68">
        <v>0</v>
      </c>
      <c r="Q341" s="68"/>
      <c r="R341" s="68">
        <v>0</v>
      </c>
      <c r="S341" s="68"/>
      <c r="T341" s="68">
        <v>0</v>
      </c>
      <c r="U341" s="68"/>
      <c r="V341" s="27"/>
    </row>
    <row r="342" spans="1:22" x14ac:dyDescent="0.25">
      <c r="A342" s="27"/>
      <c r="B342" s="27"/>
      <c r="C342" s="27"/>
      <c r="D342" s="67"/>
      <c r="E342" s="67"/>
      <c r="F342" s="67"/>
      <c r="G342" s="67"/>
      <c r="H342" s="67"/>
      <c r="I342" s="6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</row>
    <row r="343" spans="1:22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x14ac:dyDescent="0.25">
      <c r="A344" s="67" t="s">
        <v>1283</v>
      </c>
      <c r="B344" s="67"/>
      <c r="C344" s="67"/>
      <c r="D344" s="67" t="s">
        <v>1284</v>
      </c>
      <c r="E344" s="67"/>
      <c r="F344" s="67"/>
      <c r="G344" s="67"/>
      <c r="H344" s="67"/>
      <c r="I344" s="67"/>
      <c r="J344" s="68">
        <v>80000</v>
      </c>
      <c r="K344" s="68"/>
      <c r="L344" s="68">
        <v>0</v>
      </c>
      <c r="M344" s="68"/>
      <c r="N344" s="68">
        <v>80000</v>
      </c>
      <c r="O344" s="68"/>
      <c r="P344" s="68">
        <v>53704.54</v>
      </c>
      <c r="Q344" s="68"/>
      <c r="R344" s="68">
        <v>53704.54</v>
      </c>
      <c r="S344" s="68"/>
      <c r="T344" s="68">
        <v>26295.46</v>
      </c>
      <c r="U344" s="68"/>
      <c r="V344" s="27"/>
    </row>
    <row r="345" spans="1:22" x14ac:dyDescent="0.25">
      <c r="A345" s="27"/>
      <c r="B345" s="27"/>
      <c r="C345" s="27"/>
      <c r="D345" s="67"/>
      <c r="E345" s="67"/>
      <c r="F345" s="67"/>
      <c r="G345" s="67"/>
      <c r="H345" s="67"/>
      <c r="I345" s="6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1:22" x14ac:dyDescent="0.25">
      <c r="A347" s="67" t="s">
        <v>1285</v>
      </c>
      <c r="B347" s="67"/>
      <c r="C347" s="67"/>
      <c r="D347" s="67" t="s">
        <v>1286</v>
      </c>
      <c r="E347" s="67"/>
      <c r="F347" s="67"/>
      <c r="G347" s="67"/>
      <c r="H347" s="67"/>
      <c r="I347" s="67"/>
      <c r="J347" s="68">
        <v>0</v>
      </c>
      <c r="K347" s="68"/>
      <c r="L347" s="68">
        <v>0</v>
      </c>
      <c r="M347" s="68"/>
      <c r="N347" s="68">
        <v>0</v>
      </c>
      <c r="O347" s="68"/>
      <c r="P347" s="68">
        <v>0</v>
      </c>
      <c r="Q347" s="68"/>
      <c r="R347" s="68">
        <v>0</v>
      </c>
      <c r="S347" s="68"/>
      <c r="T347" s="68">
        <v>0</v>
      </c>
      <c r="U347" s="68"/>
      <c r="V347" s="27"/>
    </row>
    <row r="348" spans="1:22" x14ac:dyDescent="0.25">
      <c r="A348" s="27"/>
      <c r="B348" s="27"/>
      <c r="C348" s="27"/>
      <c r="D348" s="67"/>
      <c r="E348" s="67"/>
      <c r="F348" s="67"/>
      <c r="G348" s="67"/>
      <c r="H348" s="67"/>
      <c r="I348" s="6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1:22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spans="1:22" x14ac:dyDescent="0.25">
      <c r="A350" s="67" t="s">
        <v>1287</v>
      </c>
      <c r="B350" s="67"/>
      <c r="C350" s="67"/>
      <c r="D350" s="67" t="s">
        <v>1288</v>
      </c>
      <c r="E350" s="67"/>
      <c r="F350" s="67"/>
      <c r="G350" s="67"/>
      <c r="H350" s="67"/>
      <c r="I350" s="67"/>
      <c r="J350" s="68">
        <v>3500</v>
      </c>
      <c r="K350" s="68"/>
      <c r="L350" s="68">
        <v>0</v>
      </c>
      <c r="M350" s="68"/>
      <c r="N350" s="68">
        <v>3500</v>
      </c>
      <c r="O350" s="68"/>
      <c r="P350" s="68">
        <v>1980.78</v>
      </c>
      <c r="Q350" s="68"/>
      <c r="R350" s="68">
        <v>1980.78</v>
      </c>
      <c r="S350" s="68"/>
      <c r="T350" s="68">
        <v>1519.22</v>
      </c>
      <c r="U350" s="68"/>
      <c r="V350" s="27"/>
    </row>
    <row r="351" spans="1:22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spans="1:22" x14ac:dyDescent="0.25">
      <c r="A352" s="67" t="s">
        <v>1289</v>
      </c>
      <c r="B352" s="67"/>
      <c r="C352" s="67"/>
      <c r="D352" s="67" t="s">
        <v>1290</v>
      </c>
      <c r="E352" s="67"/>
      <c r="F352" s="67"/>
      <c r="G352" s="67"/>
      <c r="H352" s="67"/>
      <c r="I352" s="67"/>
      <c r="J352" s="68">
        <v>7500</v>
      </c>
      <c r="K352" s="68"/>
      <c r="L352" s="68">
        <v>0</v>
      </c>
      <c r="M352" s="68"/>
      <c r="N352" s="68">
        <v>7500</v>
      </c>
      <c r="O352" s="68"/>
      <c r="P352" s="68">
        <v>5537.46</v>
      </c>
      <c r="Q352" s="68"/>
      <c r="R352" s="68">
        <v>5537.46</v>
      </c>
      <c r="S352" s="68"/>
      <c r="T352" s="68">
        <v>1962.54</v>
      </c>
      <c r="U352" s="68"/>
      <c r="V352" s="27"/>
    </row>
    <row r="353" spans="1:22" x14ac:dyDescent="0.25">
      <c r="A353" s="27"/>
      <c r="B353" s="27"/>
      <c r="C353" s="27"/>
      <c r="D353" s="67"/>
      <c r="E353" s="67"/>
      <c r="F353" s="67"/>
      <c r="G353" s="67"/>
      <c r="H353" s="67"/>
      <c r="I353" s="6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spans="1:22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spans="1:22" x14ac:dyDescent="0.25">
      <c r="A355" s="67" t="s">
        <v>1291</v>
      </c>
      <c r="B355" s="67"/>
      <c r="C355" s="67"/>
      <c r="D355" s="67" t="s">
        <v>1292</v>
      </c>
      <c r="E355" s="67"/>
      <c r="F355" s="67"/>
      <c r="G355" s="67"/>
      <c r="H355" s="67"/>
      <c r="I355" s="67"/>
      <c r="J355" s="68">
        <v>0</v>
      </c>
      <c r="K355" s="68"/>
      <c r="L355" s="68">
        <v>0</v>
      </c>
      <c r="M355" s="68"/>
      <c r="N355" s="68">
        <v>0</v>
      </c>
      <c r="O355" s="68"/>
      <c r="P355" s="68">
        <v>0</v>
      </c>
      <c r="Q355" s="68"/>
      <c r="R355" s="68">
        <v>0</v>
      </c>
      <c r="S355" s="68"/>
      <c r="T355" s="68">
        <v>0</v>
      </c>
      <c r="U355" s="68"/>
      <c r="V355" s="27"/>
    </row>
    <row r="356" spans="1:22" x14ac:dyDescent="0.25">
      <c r="A356" s="27"/>
      <c r="B356" s="27"/>
      <c r="C356" s="27"/>
      <c r="D356" s="67"/>
      <c r="E356" s="67"/>
      <c r="F356" s="67"/>
      <c r="G356" s="67"/>
      <c r="H356" s="67"/>
      <c r="I356" s="6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spans="1:22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1:22" x14ac:dyDescent="0.25">
      <c r="A358" s="67" t="s">
        <v>1293</v>
      </c>
      <c r="B358" s="67"/>
      <c r="C358" s="67"/>
      <c r="D358" s="67" t="s">
        <v>1102</v>
      </c>
      <c r="E358" s="67"/>
      <c r="F358" s="67"/>
      <c r="G358" s="67"/>
      <c r="H358" s="67"/>
      <c r="I358" s="67"/>
      <c r="J358" s="68">
        <v>0</v>
      </c>
      <c r="K358" s="68"/>
      <c r="L358" s="68">
        <v>0</v>
      </c>
      <c r="M358" s="68"/>
      <c r="N358" s="68">
        <v>0</v>
      </c>
      <c r="O358" s="68"/>
      <c r="P358" s="68">
        <v>0</v>
      </c>
      <c r="Q358" s="68"/>
      <c r="R358" s="68">
        <v>0</v>
      </c>
      <c r="S358" s="68"/>
      <c r="T358" s="68">
        <v>0</v>
      </c>
      <c r="U358" s="68"/>
      <c r="V358" s="27"/>
    </row>
    <row r="359" spans="1:22" x14ac:dyDescent="0.25">
      <c r="A359" s="27"/>
      <c r="B359" s="27"/>
      <c r="C359" s="27"/>
      <c r="D359" s="67"/>
      <c r="E359" s="67"/>
      <c r="F359" s="67"/>
      <c r="G359" s="67"/>
      <c r="H359" s="67"/>
      <c r="I359" s="6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1:22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spans="1:22" x14ac:dyDescent="0.25">
      <c r="A361" s="67" t="s">
        <v>1294</v>
      </c>
      <c r="B361" s="67"/>
      <c r="C361" s="67"/>
      <c r="D361" s="67" t="s">
        <v>1183</v>
      </c>
      <c r="E361" s="67"/>
      <c r="F361" s="67"/>
      <c r="G361" s="67"/>
      <c r="H361" s="67"/>
      <c r="I361" s="67"/>
      <c r="J361" s="68">
        <v>0</v>
      </c>
      <c r="K361" s="68"/>
      <c r="L361" s="68">
        <v>0</v>
      </c>
      <c r="M361" s="68"/>
      <c r="N361" s="68">
        <v>0</v>
      </c>
      <c r="O361" s="68"/>
      <c r="P361" s="68">
        <v>0</v>
      </c>
      <c r="Q361" s="68"/>
      <c r="R361" s="68">
        <v>0</v>
      </c>
      <c r="S361" s="68"/>
      <c r="T361" s="68">
        <v>0</v>
      </c>
      <c r="U361" s="68"/>
      <c r="V361" s="27"/>
    </row>
    <row r="362" spans="1:22" x14ac:dyDescent="0.25">
      <c r="A362" s="27"/>
      <c r="B362" s="27"/>
      <c r="C362" s="27"/>
      <c r="D362" s="67"/>
      <c r="E362" s="67"/>
      <c r="F362" s="67"/>
      <c r="G362" s="67"/>
      <c r="H362" s="67"/>
      <c r="I362" s="6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1:22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x14ac:dyDescent="0.25">
      <c r="A364" s="67" t="s">
        <v>1295</v>
      </c>
      <c r="B364" s="67"/>
      <c r="C364" s="67"/>
      <c r="D364" s="67" t="s">
        <v>1296</v>
      </c>
      <c r="E364" s="67"/>
      <c r="F364" s="67"/>
      <c r="G364" s="67"/>
      <c r="H364" s="67"/>
      <c r="I364" s="67"/>
      <c r="J364" s="68">
        <v>0</v>
      </c>
      <c r="K364" s="68"/>
      <c r="L364" s="68">
        <v>0</v>
      </c>
      <c r="M364" s="68"/>
      <c r="N364" s="68">
        <v>0</v>
      </c>
      <c r="O364" s="68"/>
      <c r="P364" s="68">
        <v>0</v>
      </c>
      <c r="Q364" s="68"/>
      <c r="R364" s="68">
        <v>0</v>
      </c>
      <c r="S364" s="68"/>
      <c r="T364" s="68">
        <v>0</v>
      </c>
      <c r="U364" s="68"/>
      <c r="V364" s="27"/>
    </row>
    <row r="365" spans="1:22" x14ac:dyDescent="0.25">
      <c r="A365" s="27"/>
      <c r="B365" s="27"/>
      <c r="C365" s="27"/>
      <c r="D365" s="67"/>
      <c r="E365" s="67"/>
      <c r="F365" s="67"/>
      <c r="G365" s="67"/>
      <c r="H365" s="67"/>
      <c r="I365" s="6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1:22" x14ac:dyDescent="0.25">
      <c r="A367" s="67" t="s">
        <v>1297</v>
      </c>
      <c r="B367" s="67"/>
      <c r="C367" s="67"/>
      <c r="D367" s="67" t="s">
        <v>1298</v>
      </c>
      <c r="E367" s="67"/>
      <c r="F367" s="67"/>
      <c r="G367" s="67"/>
      <c r="H367" s="67"/>
      <c r="I367" s="67"/>
      <c r="J367" s="68">
        <v>0</v>
      </c>
      <c r="K367" s="68"/>
      <c r="L367" s="68">
        <v>0</v>
      </c>
      <c r="M367" s="68"/>
      <c r="N367" s="68">
        <v>0</v>
      </c>
      <c r="O367" s="68"/>
      <c r="P367" s="68">
        <v>0</v>
      </c>
      <c r="Q367" s="68"/>
      <c r="R367" s="68">
        <v>0</v>
      </c>
      <c r="S367" s="68"/>
      <c r="T367" s="68">
        <v>0</v>
      </c>
      <c r="U367" s="68"/>
      <c r="V367" s="27"/>
    </row>
    <row r="368" spans="1:22" x14ac:dyDescent="0.25">
      <c r="A368" s="27"/>
      <c r="B368" s="27"/>
      <c r="C368" s="27"/>
      <c r="D368" s="67"/>
      <c r="E368" s="67"/>
      <c r="F368" s="67"/>
      <c r="G368" s="67"/>
      <c r="H368" s="67"/>
      <c r="I368" s="6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1:22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x14ac:dyDescent="0.25">
      <c r="A370" s="67" t="s">
        <v>1299</v>
      </c>
      <c r="B370" s="67"/>
      <c r="C370" s="67"/>
      <c r="D370" s="67" t="s">
        <v>1300</v>
      </c>
      <c r="E370" s="67"/>
      <c r="F370" s="67"/>
      <c r="G370" s="67"/>
      <c r="H370" s="67"/>
      <c r="I370" s="67"/>
      <c r="J370" s="68">
        <v>0</v>
      </c>
      <c r="K370" s="68"/>
      <c r="L370" s="68">
        <v>0</v>
      </c>
      <c r="M370" s="68"/>
      <c r="N370" s="68">
        <v>0</v>
      </c>
      <c r="O370" s="68"/>
      <c r="P370" s="68">
        <v>0</v>
      </c>
      <c r="Q370" s="68"/>
      <c r="R370" s="68">
        <v>0</v>
      </c>
      <c r="S370" s="68"/>
      <c r="T370" s="68">
        <v>0</v>
      </c>
      <c r="U370" s="68"/>
      <c r="V370" s="27"/>
    </row>
    <row r="371" spans="1:22" x14ac:dyDescent="0.25">
      <c r="A371" s="27"/>
      <c r="B371" s="27"/>
      <c r="C371" s="27"/>
      <c r="D371" s="67"/>
      <c r="E371" s="67"/>
      <c r="F371" s="67"/>
      <c r="G371" s="67"/>
      <c r="H371" s="67"/>
      <c r="I371" s="6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1:22" x14ac:dyDescent="0.25">
      <c r="A373" s="67" t="s">
        <v>1301</v>
      </c>
      <c r="B373" s="67"/>
      <c r="C373" s="67"/>
      <c r="D373" s="67" t="s">
        <v>1302</v>
      </c>
      <c r="E373" s="67"/>
      <c r="F373" s="67"/>
      <c r="G373" s="67"/>
      <c r="H373" s="67"/>
      <c r="I373" s="67"/>
      <c r="J373" s="68">
        <v>100000</v>
      </c>
      <c r="K373" s="68"/>
      <c r="L373" s="68">
        <v>0</v>
      </c>
      <c r="M373" s="68"/>
      <c r="N373" s="68">
        <v>100000</v>
      </c>
      <c r="O373" s="68"/>
      <c r="P373" s="68">
        <v>10754.04</v>
      </c>
      <c r="Q373" s="68"/>
      <c r="R373" s="68">
        <v>10754.04</v>
      </c>
      <c r="S373" s="68"/>
      <c r="T373" s="68">
        <v>89245.96</v>
      </c>
      <c r="U373" s="68"/>
      <c r="V373" s="27"/>
    </row>
    <row r="374" spans="1:22" x14ac:dyDescent="0.25">
      <c r="A374" s="27"/>
      <c r="B374" s="27"/>
      <c r="C374" s="27"/>
      <c r="D374" s="67"/>
      <c r="E374" s="67"/>
      <c r="F374" s="67"/>
      <c r="G374" s="67"/>
      <c r="H374" s="67"/>
      <c r="I374" s="6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</row>
    <row r="375" spans="1:22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x14ac:dyDescent="0.25">
      <c r="A376" s="67" t="s">
        <v>1303</v>
      </c>
      <c r="B376" s="67"/>
      <c r="C376" s="67"/>
      <c r="D376" s="67" t="s">
        <v>1304</v>
      </c>
      <c r="E376" s="67"/>
      <c r="F376" s="67"/>
      <c r="G376" s="67"/>
      <c r="H376" s="67"/>
      <c r="I376" s="67"/>
      <c r="J376" s="68">
        <v>0</v>
      </c>
      <c r="K376" s="68"/>
      <c r="L376" s="68">
        <v>0</v>
      </c>
      <c r="M376" s="68"/>
      <c r="N376" s="68">
        <v>0</v>
      </c>
      <c r="O376" s="68"/>
      <c r="P376" s="68">
        <v>0</v>
      </c>
      <c r="Q376" s="68"/>
      <c r="R376" s="68">
        <v>0</v>
      </c>
      <c r="S376" s="68"/>
      <c r="T376" s="68">
        <v>0</v>
      </c>
      <c r="U376" s="68"/>
      <c r="V376" s="27"/>
    </row>
    <row r="377" spans="1:22" x14ac:dyDescent="0.25">
      <c r="A377" s="27"/>
      <c r="B377" s="27"/>
      <c r="C377" s="27"/>
      <c r="D377" s="67"/>
      <c r="E377" s="67"/>
      <c r="F377" s="67"/>
      <c r="G377" s="67"/>
      <c r="H377" s="67"/>
      <c r="I377" s="6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</row>
    <row r="379" spans="1:22" x14ac:dyDescent="0.25">
      <c r="A379" s="67" t="s">
        <v>1305</v>
      </c>
      <c r="B379" s="67"/>
      <c r="C379" s="67"/>
      <c r="D379" s="67" t="s">
        <v>1306</v>
      </c>
      <c r="E379" s="67"/>
      <c r="F379" s="67"/>
      <c r="G379" s="67"/>
      <c r="H379" s="67"/>
      <c r="I379" s="67"/>
      <c r="J379" s="68">
        <v>0</v>
      </c>
      <c r="K379" s="68"/>
      <c r="L379" s="68">
        <v>0</v>
      </c>
      <c r="M379" s="68"/>
      <c r="N379" s="68">
        <v>0</v>
      </c>
      <c r="O379" s="68"/>
      <c r="P379" s="68">
        <v>0</v>
      </c>
      <c r="Q379" s="68"/>
      <c r="R379" s="68">
        <v>0</v>
      </c>
      <c r="S379" s="68"/>
      <c r="T379" s="68">
        <v>0</v>
      </c>
      <c r="U379" s="68"/>
      <c r="V379" s="27"/>
    </row>
    <row r="380" spans="1:22" x14ac:dyDescent="0.25">
      <c r="A380" s="27"/>
      <c r="B380" s="27"/>
      <c r="C380" s="27"/>
      <c r="D380" s="67"/>
      <c r="E380" s="67"/>
      <c r="F380" s="67"/>
      <c r="G380" s="67"/>
      <c r="H380" s="67"/>
      <c r="I380" s="6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</row>
    <row r="381" spans="1:22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x14ac:dyDescent="0.25">
      <c r="A382" s="67" t="s">
        <v>1307</v>
      </c>
      <c r="B382" s="67"/>
      <c r="C382" s="67"/>
      <c r="D382" s="67" t="s">
        <v>1308</v>
      </c>
      <c r="E382" s="67"/>
      <c r="F382" s="67"/>
      <c r="G382" s="67"/>
      <c r="H382" s="67"/>
      <c r="I382" s="67"/>
      <c r="J382" s="68">
        <v>0</v>
      </c>
      <c r="K382" s="68"/>
      <c r="L382" s="68">
        <v>0</v>
      </c>
      <c r="M382" s="68"/>
      <c r="N382" s="68">
        <v>0</v>
      </c>
      <c r="O382" s="68"/>
      <c r="P382" s="68">
        <v>0</v>
      </c>
      <c r="Q382" s="68"/>
      <c r="R382" s="68">
        <v>0</v>
      </c>
      <c r="S382" s="68"/>
      <c r="T382" s="68">
        <v>0</v>
      </c>
      <c r="U382" s="68"/>
      <c r="V382" s="27"/>
    </row>
    <row r="383" spans="1:22" x14ac:dyDescent="0.25">
      <c r="A383" s="27"/>
      <c r="B383" s="27"/>
      <c r="C383" s="27"/>
      <c r="D383" s="67"/>
      <c r="E383" s="67"/>
      <c r="F383" s="67"/>
      <c r="G383" s="67"/>
      <c r="H383" s="67"/>
      <c r="I383" s="6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</row>
    <row r="384" spans="1:22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spans="1:22" x14ac:dyDescent="0.25">
      <c r="A385" s="67" t="s">
        <v>1309</v>
      </c>
      <c r="B385" s="67"/>
      <c r="C385" s="67"/>
      <c r="D385" s="67" t="s">
        <v>1310</v>
      </c>
      <c r="E385" s="67"/>
      <c r="F385" s="67"/>
      <c r="G385" s="67"/>
      <c r="H385" s="67"/>
      <c r="I385" s="67"/>
      <c r="J385" s="68">
        <v>50</v>
      </c>
      <c r="K385" s="68"/>
      <c r="L385" s="68">
        <v>0</v>
      </c>
      <c r="M385" s="68"/>
      <c r="N385" s="68">
        <v>50</v>
      </c>
      <c r="O385" s="68"/>
      <c r="P385" s="68">
        <v>714</v>
      </c>
      <c r="Q385" s="68"/>
      <c r="R385" s="68">
        <v>714</v>
      </c>
      <c r="S385" s="68"/>
      <c r="T385" s="68">
        <v>-664</v>
      </c>
      <c r="U385" s="68"/>
      <c r="V385" s="27"/>
    </row>
    <row r="386" spans="1:22" x14ac:dyDescent="0.25">
      <c r="A386" s="27"/>
      <c r="B386" s="27"/>
      <c r="C386" s="27"/>
      <c r="D386" s="67"/>
      <c r="E386" s="67"/>
      <c r="F386" s="67"/>
      <c r="G386" s="67"/>
      <c r="H386" s="67"/>
      <c r="I386" s="6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</row>
    <row r="387" spans="1:22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spans="1:22" x14ac:dyDescent="0.25">
      <c r="A388" s="67" t="s">
        <v>1311</v>
      </c>
      <c r="B388" s="67"/>
      <c r="C388" s="67"/>
      <c r="D388" s="67" t="s">
        <v>1312</v>
      </c>
      <c r="E388" s="67"/>
      <c r="F388" s="67"/>
      <c r="G388" s="67"/>
      <c r="H388" s="67"/>
      <c r="I388" s="67"/>
      <c r="J388" s="68">
        <v>0</v>
      </c>
      <c r="K388" s="68"/>
      <c r="L388" s="68">
        <v>0</v>
      </c>
      <c r="M388" s="68"/>
      <c r="N388" s="68">
        <v>0</v>
      </c>
      <c r="O388" s="68"/>
      <c r="P388" s="68">
        <v>0</v>
      </c>
      <c r="Q388" s="68"/>
      <c r="R388" s="68">
        <v>0</v>
      </c>
      <c r="S388" s="68"/>
      <c r="T388" s="68">
        <v>0</v>
      </c>
      <c r="U388" s="68"/>
      <c r="V388" s="27"/>
    </row>
    <row r="389" spans="1:22" x14ac:dyDescent="0.25">
      <c r="A389" s="27"/>
      <c r="B389" s="27"/>
      <c r="C389" s="27"/>
      <c r="D389" s="67"/>
      <c r="E389" s="67"/>
      <c r="F389" s="67"/>
      <c r="G389" s="67"/>
      <c r="H389" s="67"/>
      <c r="I389" s="6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</row>
    <row r="390" spans="1:22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</row>
    <row r="391" spans="1:22" x14ac:dyDescent="0.25">
      <c r="A391" s="67" t="s">
        <v>1313</v>
      </c>
      <c r="B391" s="67"/>
      <c r="C391" s="67"/>
      <c r="D391" s="67" t="s">
        <v>1314</v>
      </c>
      <c r="E391" s="67"/>
      <c r="F391" s="67"/>
      <c r="G391" s="67"/>
      <c r="H391" s="67"/>
      <c r="I391" s="67"/>
      <c r="J391" s="68">
        <v>0</v>
      </c>
      <c r="K391" s="68"/>
      <c r="L391" s="68">
        <v>0</v>
      </c>
      <c r="M391" s="68"/>
      <c r="N391" s="68">
        <v>0</v>
      </c>
      <c r="O391" s="68"/>
      <c r="P391" s="68">
        <v>0</v>
      </c>
      <c r="Q391" s="68"/>
      <c r="R391" s="68">
        <v>0</v>
      </c>
      <c r="S391" s="68"/>
      <c r="T391" s="68">
        <v>0</v>
      </c>
      <c r="U391" s="68"/>
      <c r="V391" s="27"/>
    </row>
    <row r="392" spans="1:22" x14ac:dyDescent="0.25">
      <c r="A392" s="27"/>
      <c r="B392" s="27"/>
      <c r="C392" s="27"/>
      <c r="D392" s="67"/>
      <c r="E392" s="67"/>
      <c r="F392" s="67"/>
      <c r="G392" s="67"/>
      <c r="H392" s="67"/>
      <c r="I392" s="6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</row>
    <row r="393" spans="1:22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</row>
    <row r="394" spans="1:22" x14ac:dyDescent="0.25">
      <c r="A394" s="67" t="s">
        <v>1315</v>
      </c>
      <c r="B394" s="67"/>
      <c r="C394" s="67"/>
      <c r="D394" s="67" t="s">
        <v>1316</v>
      </c>
      <c r="E394" s="67"/>
      <c r="F394" s="67"/>
      <c r="G394" s="67"/>
      <c r="H394" s="67"/>
      <c r="I394" s="67"/>
      <c r="J394" s="68">
        <v>10</v>
      </c>
      <c r="K394" s="68"/>
      <c r="L394" s="68">
        <v>0</v>
      </c>
      <c r="M394" s="68"/>
      <c r="N394" s="68">
        <v>10</v>
      </c>
      <c r="O394" s="68"/>
      <c r="P394" s="68">
        <v>0</v>
      </c>
      <c r="Q394" s="68"/>
      <c r="R394" s="68">
        <v>0</v>
      </c>
      <c r="S394" s="68"/>
      <c r="T394" s="68">
        <v>10</v>
      </c>
      <c r="U394" s="68"/>
      <c r="V394" s="27"/>
    </row>
    <row r="395" spans="1:22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spans="1:22" x14ac:dyDescent="0.25">
      <c r="A396" s="67" t="s">
        <v>1317</v>
      </c>
      <c r="B396" s="67"/>
      <c r="C396" s="67"/>
      <c r="D396" s="67" t="s">
        <v>1318</v>
      </c>
      <c r="E396" s="67"/>
      <c r="F396" s="67"/>
      <c r="G396" s="67"/>
      <c r="H396" s="67"/>
      <c r="I396" s="67"/>
      <c r="J396" s="68">
        <v>0</v>
      </c>
      <c r="K396" s="68"/>
      <c r="L396" s="68">
        <v>0</v>
      </c>
      <c r="M396" s="68"/>
      <c r="N396" s="68">
        <v>0</v>
      </c>
      <c r="O396" s="68"/>
      <c r="P396" s="68">
        <v>0</v>
      </c>
      <c r="Q396" s="68"/>
      <c r="R396" s="68">
        <v>0</v>
      </c>
      <c r="S396" s="68"/>
      <c r="T396" s="68">
        <v>0</v>
      </c>
      <c r="U396" s="68"/>
      <c r="V396" s="27"/>
    </row>
    <row r="397" spans="1:22" x14ac:dyDescent="0.25">
      <c r="A397" s="27"/>
      <c r="B397" s="27"/>
      <c r="C397" s="27"/>
      <c r="D397" s="67"/>
      <c r="E397" s="67"/>
      <c r="F397" s="67"/>
      <c r="G397" s="67"/>
      <c r="H397" s="67"/>
      <c r="I397" s="6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</row>
    <row r="398" spans="1:22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spans="1:22" x14ac:dyDescent="0.25">
      <c r="A399" s="67" t="s">
        <v>1319</v>
      </c>
      <c r="B399" s="67"/>
      <c r="C399" s="67"/>
      <c r="D399" s="67" t="s">
        <v>1320</v>
      </c>
      <c r="E399" s="67"/>
      <c r="F399" s="67"/>
      <c r="G399" s="67"/>
      <c r="H399" s="67"/>
      <c r="I399" s="67"/>
      <c r="J399" s="68">
        <v>20000</v>
      </c>
      <c r="K399" s="68"/>
      <c r="L399" s="68">
        <v>0</v>
      </c>
      <c r="M399" s="68"/>
      <c r="N399" s="68">
        <v>20000</v>
      </c>
      <c r="O399" s="68"/>
      <c r="P399" s="68">
        <v>14752.82</v>
      </c>
      <c r="Q399" s="68"/>
      <c r="R399" s="68">
        <v>14752.82</v>
      </c>
      <c r="S399" s="68"/>
      <c r="T399" s="68">
        <v>5247.18</v>
      </c>
      <c r="U399" s="68"/>
      <c r="V399" s="27"/>
    </row>
    <row r="400" spans="1:22" x14ac:dyDescent="0.25">
      <c r="A400" s="27"/>
      <c r="B400" s="27"/>
      <c r="C400" s="27"/>
      <c r="D400" s="67"/>
      <c r="E400" s="67"/>
      <c r="F400" s="67"/>
      <c r="G400" s="67"/>
      <c r="H400" s="67"/>
      <c r="I400" s="6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  <row r="401" spans="1:22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</row>
    <row r="402" spans="1:22" x14ac:dyDescent="0.25">
      <c r="A402" s="67" t="s">
        <v>1321</v>
      </c>
      <c r="B402" s="67"/>
      <c r="C402" s="67"/>
      <c r="D402" s="67" t="s">
        <v>1322</v>
      </c>
      <c r="E402" s="67"/>
      <c r="F402" s="67"/>
      <c r="G402" s="67"/>
      <c r="H402" s="67"/>
      <c r="I402" s="67"/>
      <c r="J402" s="68">
        <v>16500</v>
      </c>
      <c r="K402" s="68"/>
      <c r="L402" s="68">
        <v>0</v>
      </c>
      <c r="M402" s="68"/>
      <c r="N402" s="68">
        <v>16500</v>
      </c>
      <c r="O402" s="68"/>
      <c r="P402" s="68">
        <v>12000</v>
      </c>
      <c r="Q402" s="68"/>
      <c r="R402" s="68">
        <v>12000</v>
      </c>
      <c r="S402" s="68"/>
      <c r="T402" s="68">
        <v>4500</v>
      </c>
      <c r="U402" s="68"/>
      <c r="V402" s="27"/>
    </row>
    <row r="403" spans="1:22" x14ac:dyDescent="0.25">
      <c r="A403" s="27"/>
      <c r="B403" s="27"/>
      <c r="C403" s="27"/>
      <c r="D403" s="67"/>
      <c r="E403" s="67"/>
      <c r="F403" s="67"/>
      <c r="G403" s="67"/>
      <c r="H403" s="67"/>
      <c r="I403" s="6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</row>
    <row r="404" spans="1:22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</row>
    <row r="405" spans="1:22" x14ac:dyDescent="0.25">
      <c r="A405" s="67" t="s">
        <v>1323</v>
      </c>
      <c r="B405" s="67"/>
      <c r="C405" s="67"/>
      <c r="D405" s="67" t="s">
        <v>1324</v>
      </c>
      <c r="E405" s="67"/>
      <c r="F405" s="67"/>
      <c r="G405" s="67"/>
      <c r="H405" s="67"/>
      <c r="I405" s="67"/>
      <c r="J405" s="68">
        <v>10</v>
      </c>
      <c r="K405" s="68"/>
      <c r="L405" s="68">
        <v>0</v>
      </c>
      <c r="M405" s="68"/>
      <c r="N405" s="68">
        <v>10</v>
      </c>
      <c r="O405" s="68"/>
      <c r="P405" s="68">
        <v>0</v>
      </c>
      <c r="Q405" s="68"/>
      <c r="R405" s="68">
        <v>0</v>
      </c>
      <c r="S405" s="68"/>
      <c r="T405" s="68">
        <v>10</v>
      </c>
      <c r="U405" s="68"/>
      <c r="V405" s="27"/>
    </row>
    <row r="406" spans="1:22" x14ac:dyDescent="0.25">
      <c r="A406" s="27"/>
      <c r="B406" s="27"/>
      <c r="C406" s="27"/>
      <c r="D406" s="67"/>
      <c r="E406" s="67"/>
      <c r="F406" s="67"/>
      <c r="G406" s="67"/>
      <c r="H406" s="67"/>
      <c r="I406" s="6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</row>
    <row r="407" spans="1:22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</row>
    <row r="408" spans="1:22" x14ac:dyDescent="0.25">
      <c r="A408" s="67" t="s">
        <v>1325</v>
      </c>
      <c r="B408" s="67"/>
      <c r="C408" s="67"/>
      <c r="D408" s="67" t="s">
        <v>1326</v>
      </c>
      <c r="E408" s="67"/>
      <c r="F408" s="67"/>
      <c r="G408" s="67"/>
      <c r="H408" s="67"/>
      <c r="I408" s="67"/>
      <c r="J408" s="68">
        <v>500</v>
      </c>
      <c r="K408" s="68"/>
      <c r="L408" s="68">
        <v>0</v>
      </c>
      <c r="M408" s="68"/>
      <c r="N408" s="68">
        <v>500</v>
      </c>
      <c r="O408" s="68"/>
      <c r="P408" s="68">
        <v>1460</v>
      </c>
      <c r="Q408" s="68"/>
      <c r="R408" s="68">
        <v>1460</v>
      </c>
      <c r="S408" s="68"/>
      <c r="T408" s="68">
        <v>-960</v>
      </c>
      <c r="U408" s="68"/>
      <c r="V408" s="27"/>
    </row>
    <row r="409" spans="1:22" x14ac:dyDescent="0.25">
      <c r="A409" s="27"/>
      <c r="B409" s="27"/>
      <c r="C409" s="27"/>
      <c r="D409" s="67"/>
      <c r="E409" s="67"/>
      <c r="F409" s="67"/>
      <c r="G409" s="67"/>
      <c r="H409" s="67"/>
      <c r="I409" s="6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</row>
    <row r="410" spans="1:22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</row>
    <row r="411" spans="1:22" x14ac:dyDescent="0.25">
      <c r="A411" s="67" t="s">
        <v>1327</v>
      </c>
      <c r="B411" s="67"/>
      <c r="C411" s="67"/>
      <c r="D411" s="67" t="s">
        <v>1328</v>
      </c>
      <c r="E411" s="67"/>
      <c r="F411" s="67"/>
      <c r="G411" s="67"/>
      <c r="H411" s="67"/>
      <c r="I411" s="67"/>
      <c r="J411" s="68">
        <v>30000</v>
      </c>
      <c r="K411" s="68"/>
      <c r="L411" s="68">
        <v>0</v>
      </c>
      <c r="M411" s="68"/>
      <c r="N411" s="68">
        <v>30000</v>
      </c>
      <c r="O411" s="68"/>
      <c r="P411" s="68">
        <v>20091.79</v>
      </c>
      <c r="Q411" s="68"/>
      <c r="R411" s="68">
        <v>20091.79</v>
      </c>
      <c r="S411" s="68"/>
      <c r="T411" s="68">
        <v>9908.2100000000009</v>
      </c>
      <c r="U411" s="68"/>
      <c r="V411" s="27"/>
    </row>
    <row r="412" spans="1:22" x14ac:dyDescent="0.25">
      <c r="A412" s="27"/>
      <c r="B412" s="27"/>
      <c r="C412" s="27"/>
      <c r="D412" s="67"/>
      <c r="E412" s="67"/>
      <c r="F412" s="67"/>
      <c r="G412" s="67"/>
      <c r="H412" s="67"/>
      <c r="I412" s="6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</row>
    <row r="413" spans="1:22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</row>
    <row r="414" spans="1:22" x14ac:dyDescent="0.25">
      <c r="A414" s="67" t="s">
        <v>1329</v>
      </c>
      <c r="B414" s="67"/>
      <c r="C414" s="67"/>
      <c r="D414" s="67" t="s">
        <v>1330</v>
      </c>
      <c r="E414" s="67"/>
      <c r="F414" s="67"/>
      <c r="G414" s="67"/>
      <c r="H414" s="67"/>
      <c r="I414" s="67"/>
      <c r="J414" s="68">
        <v>25000</v>
      </c>
      <c r="K414" s="68"/>
      <c r="L414" s="68">
        <v>0</v>
      </c>
      <c r="M414" s="68"/>
      <c r="N414" s="68">
        <v>25000</v>
      </c>
      <c r="O414" s="68"/>
      <c r="P414" s="68">
        <v>19123.96</v>
      </c>
      <c r="Q414" s="68"/>
      <c r="R414" s="68">
        <v>19123.96</v>
      </c>
      <c r="S414" s="68"/>
      <c r="T414" s="68">
        <v>5876.04</v>
      </c>
      <c r="U414" s="68"/>
      <c r="V414" s="27"/>
    </row>
    <row r="415" spans="1:22" x14ac:dyDescent="0.25">
      <c r="A415" s="27"/>
      <c r="B415" s="27"/>
      <c r="C415" s="27"/>
      <c r="D415" s="67"/>
      <c r="E415" s="67"/>
      <c r="F415" s="67"/>
      <c r="G415" s="67"/>
      <c r="H415" s="67"/>
      <c r="I415" s="6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</row>
    <row r="416" spans="1:22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</row>
    <row r="417" spans="1:22" x14ac:dyDescent="0.25">
      <c r="A417" s="67" t="s">
        <v>1331</v>
      </c>
      <c r="B417" s="67"/>
      <c r="C417" s="67"/>
      <c r="D417" s="67" t="s">
        <v>1332</v>
      </c>
      <c r="E417" s="67"/>
      <c r="F417" s="67"/>
      <c r="G417" s="67"/>
      <c r="H417" s="67"/>
      <c r="I417" s="67"/>
      <c r="J417" s="68">
        <v>4195.13</v>
      </c>
      <c r="K417" s="68"/>
      <c r="L417" s="68">
        <v>0</v>
      </c>
      <c r="M417" s="68"/>
      <c r="N417" s="68">
        <v>4195.13</v>
      </c>
      <c r="O417" s="68"/>
      <c r="P417" s="68">
        <v>5581.47</v>
      </c>
      <c r="Q417" s="68"/>
      <c r="R417" s="68">
        <v>5581.47</v>
      </c>
      <c r="S417" s="68"/>
      <c r="T417" s="68">
        <v>-1386.34</v>
      </c>
      <c r="U417" s="68"/>
      <c r="V417" s="27"/>
    </row>
    <row r="418" spans="1:22" x14ac:dyDescent="0.25">
      <c r="A418" s="27"/>
      <c r="B418" s="27"/>
      <c r="C418" s="27"/>
      <c r="D418" s="67"/>
      <c r="E418" s="67"/>
      <c r="F418" s="67"/>
      <c r="G418" s="67"/>
      <c r="H418" s="67"/>
      <c r="I418" s="6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</row>
    <row r="419" spans="1:22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</row>
    <row r="420" spans="1:22" x14ac:dyDescent="0.25">
      <c r="A420" s="67" t="s">
        <v>1333</v>
      </c>
      <c r="B420" s="67"/>
      <c r="C420" s="67"/>
      <c r="D420" s="67" t="s">
        <v>1334</v>
      </c>
      <c r="E420" s="67"/>
      <c r="F420" s="67"/>
      <c r="G420" s="67"/>
      <c r="H420" s="67"/>
      <c r="I420" s="67"/>
      <c r="J420" s="68">
        <v>10</v>
      </c>
      <c r="K420" s="68"/>
      <c r="L420" s="68">
        <v>0</v>
      </c>
      <c r="M420" s="68"/>
      <c r="N420" s="68">
        <v>10</v>
      </c>
      <c r="O420" s="68"/>
      <c r="P420" s="68">
        <v>0</v>
      </c>
      <c r="Q420" s="68"/>
      <c r="R420" s="68">
        <v>0</v>
      </c>
      <c r="S420" s="68"/>
      <c r="T420" s="68">
        <v>10</v>
      </c>
      <c r="U420" s="68"/>
      <c r="V420" s="27"/>
    </row>
    <row r="421" spans="1:22" x14ac:dyDescent="0.25">
      <c r="A421" s="27"/>
      <c r="B421" s="27"/>
      <c r="C421" s="27"/>
      <c r="D421" s="67"/>
      <c r="E421" s="67"/>
      <c r="F421" s="67"/>
      <c r="G421" s="67"/>
      <c r="H421" s="67"/>
      <c r="I421" s="6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</row>
    <row r="422" spans="1:22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</row>
    <row r="423" spans="1:22" x14ac:dyDescent="0.25">
      <c r="A423" s="67" t="s">
        <v>1335</v>
      </c>
      <c r="B423" s="67"/>
      <c r="C423" s="67"/>
      <c r="D423" s="67" t="s">
        <v>1336</v>
      </c>
      <c r="E423" s="67"/>
      <c r="F423" s="67"/>
      <c r="G423" s="67"/>
      <c r="H423" s="67"/>
      <c r="I423" s="67"/>
      <c r="J423" s="68">
        <v>10</v>
      </c>
      <c r="K423" s="68"/>
      <c r="L423" s="68">
        <v>0</v>
      </c>
      <c r="M423" s="68"/>
      <c r="N423" s="68">
        <v>10</v>
      </c>
      <c r="O423" s="68"/>
      <c r="P423" s="68">
        <v>0</v>
      </c>
      <c r="Q423" s="68"/>
      <c r="R423" s="68">
        <v>0</v>
      </c>
      <c r="S423" s="68"/>
      <c r="T423" s="68">
        <v>10</v>
      </c>
      <c r="U423" s="68"/>
      <c r="V423" s="27"/>
    </row>
    <row r="424" spans="1:22" x14ac:dyDescent="0.25">
      <c r="A424" s="27"/>
      <c r="B424" s="27"/>
      <c r="C424" s="27"/>
      <c r="D424" s="67"/>
      <c r="E424" s="67"/>
      <c r="F424" s="67"/>
      <c r="G424" s="67"/>
      <c r="H424" s="67"/>
      <c r="I424" s="6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</row>
    <row r="425" spans="1:22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</row>
    <row r="426" spans="1:22" x14ac:dyDescent="0.25">
      <c r="A426" s="67" t="s">
        <v>1337</v>
      </c>
      <c r="B426" s="67"/>
      <c r="C426" s="67"/>
      <c r="D426" s="67" t="s">
        <v>1338</v>
      </c>
      <c r="E426" s="67"/>
      <c r="F426" s="67"/>
      <c r="G426" s="67"/>
      <c r="H426" s="67"/>
      <c r="I426" s="67"/>
      <c r="J426" s="68">
        <v>10</v>
      </c>
      <c r="K426" s="68"/>
      <c r="L426" s="68">
        <v>0</v>
      </c>
      <c r="M426" s="68"/>
      <c r="N426" s="68">
        <v>10</v>
      </c>
      <c r="O426" s="68"/>
      <c r="P426" s="68">
        <v>0</v>
      </c>
      <c r="Q426" s="68"/>
      <c r="R426" s="68">
        <v>0</v>
      </c>
      <c r="S426" s="68"/>
      <c r="T426" s="68">
        <v>10</v>
      </c>
      <c r="U426" s="68"/>
      <c r="V426" s="27"/>
    </row>
    <row r="427" spans="1:22" x14ac:dyDescent="0.25">
      <c r="A427" s="27"/>
      <c r="B427" s="27"/>
      <c r="C427" s="27"/>
      <c r="D427" s="67"/>
      <c r="E427" s="67"/>
      <c r="F427" s="67"/>
      <c r="G427" s="67"/>
      <c r="H427" s="67"/>
      <c r="I427" s="6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</row>
    <row r="428" spans="1:22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</row>
    <row r="429" spans="1:22" x14ac:dyDescent="0.25">
      <c r="A429" s="67" t="s">
        <v>1339</v>
      </c>
      <c r="B429" s="67"/>
      <c r="C429" s="67"/>
      <c r="D429" s="67" t="s">
        <v>1340</v>
      </c>
      <c r="E429" s="67"/>
      <c r="F429" s="67"/>
      <c r="G429" s="67"/>
      <c r="H429" s="67"/>
      <c r="I429" s="67"/>
      <c r="J429" s="68">
        <v>10000</v>
      </c>
      <c r="K429" s="68"/>
      <c r="L429" s="68">
        <v>0</v>
      </c>
      <c r="M429" s="68"/>
      <c r="N429" s="68">
        <v>10000</v>
      </c>
      <c r="O429" s="68"/>
      <c r="P429" s="68">
        <v>8400</v>
      </c>
      <c r="Q429" s="68"/>
      <c r="R429" s="68">
        <v>8400</v>
      </c>
      <c r="S429" s="68"/>
      <c r="T429" s="68">
        <v>1600</v>
      </c>
      <c r="U429" s="68"/>
      <c r="V429" s="27"/>
    </row>
    <row r="430" spans="1:22" x14ac:dyDescent="0.25">
      <c r="A430" s="27"/>
      <c r="B430" s="27"/>
      <c r="C430" s="27"/>
      <c r="D430" s="67"/>
      <c r="E430" s="67"/>
      <c r="F430" s="67"/>
      <c r="G430" s="67"/>
      <c r="H430" s="67"/>
      <c r="I430" s="6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</row>
    <row r="431" spans="1:22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</row>
    <row r="432" spans="1:22" x14ac:dyDescent="0.25">
      <c r="A432" s="67" t="s">
        <v>1341</v>
      </c>
      <c r="B432" s="67"/>
      <c r="C432" s="67"/>
      <c r="D432" s="67" t="s">
        <v>1342</v>
      </c>
      <c r="E432" s="67"/>
      <c r="F432" s="67"/>
      <c r="G432" s="67"/>
      <c r="H432" s="67"/>
      <c r="I432" s="67"/>
      <c r="J432" s="68">
        <v>0</v>
      </c>
      <c r="K432" s="68"/>
      <c r="L432" s="68">
        <v>0</v>
      </c>
      <c r="M432" s="68"/>
      <c r="N432" s="68">
        <v>0</v>
      </c>
      <c r="O432" s="68"/>
      <c r="P432" s="68">
        <v>0</v>
      </c>
      <c r="Q432" s="68"/>
      <c r="R432" s="68">
        <v>0</v>
      </c>
      <c r="S432" s="68"/>
      <c r="T432" s="68">
        <v>0</v>
      </c>
      <c r="U432" s="68"/>
      <c r="V432" s="27"/>
    </row>
    <row r="433" spans="1:22" x14ac:dyDescent="0.25">
      <c r="A433" s="27"/>
      <c r="B433" s="27"/>
      <c r="C433" s="27"/>
      <c r="D433" s="67"/>
      <c r="E433" s="67"/>
      <c r="F433" s="67"/>
      <c r="G433" s="67"/>
      <c r="H433" s="67"/>
      <c r="I433" s="6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</row>
    <row r="434" spans="1:22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</row>
    <row r="435" spans="1:22" x14ac:dyDescent="0.25">
      <c r="A435" s="67" t="s">
        <v>1343</v>
      </c>
      <c r="B435" s="67"/>
      <c r="C435" s="67"/>
      <c r="D435" s="67" t="s">
        <v>1344</v>
      </c>
      <c r="E435" s="67"/>
      <c r="F435" s="67"/>
      <c r="G435" s="67"/>
      <c r="H435" s="67"/>
      <c r="I435" s="67"/>
      <c r="J435" s="68">
        <v>0</v>
      </c>
      <c r="K435" s="68"/>
      <c r="L435" s="68">
        <v>0</v>
      </c>
      <c r="M435" s="68"/>
      <c r="N435" s="68">
        <v>0</v>
      </c>
      <c r="O435" s="68"/>
      <c r="P435" s="68">
        <v>0</v>
      </c>
      <c r="Q435" s="68"/>
      <c r="R435" s="68">
        <v>0</v>
      </c>
      <c r="S435" s="68"/>
      <c r="T435" s="68">
        <v>0</v>
      </c>
      <c r="U435" s="68"/>
      <c r="V435" s="27"/>
    </row>
    <row r="436" spans="1:22" x14ac:dyDescent="0.25">
      <c r="A436" s="27"/>
      <c r="B436" s="27"/>
      <c r="C436" s="27"/>
      <c r="D436" s="67"/>
      <c r="E436" s="67"/>
      <c r="F436" s="67"/>
      <c r="G436" s="67"/>
      <c r="H436" s="67"/>
      <c r="I436" s="6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</row>
    <row r="437" spans="1:22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</row>
    <row r="438" spans="1:22" x14ac:dyDescent="0.25">
      <c r="A438" s="67" t="s">
        <v>1345</v>
      </c>
      <c r="B438" s="67"/>
      <c r="C438" s="67"/>
      <c r="D438" s="67" t="s">
        <v>1346</v>
      </c>
      <c r="E438" s="67"/>
      <c r="F438" s="67"/>
      <c r="G438" s="67"/>
      <c r="H438" s="67"/>
      <c r="I438" s="67"/>
      <c r="J438" s="68">
        <v>17114.47</v>
      </c>
      <c r="K438" s="68"/>
      <c r="L438" s="68">
        <v>0</v>
      </c>
      <c r="M438" s="68"/>
      <c r="N438" s="68">
        <v>17114.47</v>
      </c>
      <c r="O438" s="68"/>
      <c r="P438" s="68">
        <v>21223.77</v>
      </c>
      <c r="Q438" s="68"/>
      <c r="R438" s="68">
        <v>21223.77</v>
      </c>
      <c r="S438" s="68"/>
      <c r="T438" s="68">
        <v>-4109.3</v>
      </c>
      <c r="U438" s="68"/>
      <c r="V438" s="27"/>
    </row>
    <row r="439" spans="1:22" x14ac:dyDescent="0.25">
      <c r="A439" s="27"/>
      <c r="B439" s="27"/>
      <c r="C439" s="27"/>
      <c r="D439" s="67"/>
      <c r="E439" s="67"/>
      <c r="F439" s="67"/>
      <c r="G439" s="67"/>
      <c r="H439" s="67"/>
      <c r="I439" s="6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</row>
    <row r="440" spans="1:22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</row>
    <row r="441" spans="1:22" x14ac:dyDescent="0.25">
      <c r="A441" s="67" t="s">
        <v>1347</v>
      </c>
      <c r="B441" s="67"/>
      <c r="C441" s="67"/>
      <c r="D441" s="67" t="s">
        <v>1348</v>
      </c>
      <c r="E441" s="67"/>
      <c r="F441" s="67"/>
      <c r="G441" s="67"/>
      <c r="H441" s="67"/>
      <c r="I441" s="67"/>
      <c r="J441" s="68">
        <v>0</v>
      </c>
      <c r="K441" s="68"/>
      <c r="L441" s="68">
        <v>0</v>
      </c>
      <c r="M441" s="68"/>
      <c r="N441" s="68">
        <v>0</v>
      </c>
      <c r="O441" s="68"/>
      <c r="P441" s="68">
        <v>0</v>
      </c>
      <c r="Q441" s="68"/>
      <c r="R441" s="68">
        <v>0</v>
      </c>
      <c r="S441" s="68"/>
      <c r="T441" s="68">
        <v>0</v>
      </c>
      <c r="U441" s="68"/>
      <c r="V441" s="27"/>
    </row>
    <row r="442" spans="1:22" x14ac:dyDescent="0.25">
      <c r="A442" s="27"/>
      <c r="B442" s="27"/>
      <c r="C442" s="27"/>
      <c r="D442" s="67"/>
      <c r="E442" s="67"/>
      <c r="F442" s="67"/>
      <c r="G442" s="67"/>
      <c r="H442" s="67"/>
      <c r="I442" s="6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</row>
    <row r="443" spans="1:22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</row>
    <row r="444" spans="1:22" x14ac:dyDescent="0.25">
      <c r="A444" s="67" t="s">
        <v>1349</v>
      </c>
      <c r="B444" s="67"/>
      <c r="C444" s="67"/>
      <c r="D444" s="67" t="s">
        <v>1350</v>
      </c>
      <c r="E444" s="67"/>
      <c r="F444" s="67"/>
      <c r="G444" s="67"/>
      <c r="H444" s="67"/>
      <c r="I444" s="67"/>
      <c r="J444" s="68">
        <v>16050</v>
      </c>
      <c r="K444" s="68"/>
      <c r="L444" s="68">
        <v>0</v>
      </c>
      <c r="M444" s="68"/>
      <c r="N444" s="68">
        <v>16050</v>
      </c>
      <c r="O444" s="68"/>
      <c r="P444" s="68">
        <v>2950</v>
      </c>
      <c r="Q444" s="68"/>
      <c r="R444" s="68">
        <v>2950</v>
      </c>
      <c r="S444" s="68"/>
      <c r="T444" s="68">
        <v>13100</v>
      </c>
      <c r="U444" s="68"/>
      <c r="V444" s="27"/>
    </row>
    <row r="445" spans="1:22" x14ac:dyDescent="0.25">
      <c r="A445" s="27"/>
      <c r="B445" s="27"/>
      <c r="C445" s="27"/>
      <c r="D445" s="67"/>
      <c r="E445" s="67"/>
      <c r="F445" s="67"/>
      <c r="G445" s="67"/>
      <c r="H445" s="67"/>
      <c r="I445" s="6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</row>
    <row r="446" spans="1:22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</row>
    <row r="447" spans="1:22" x14ac:dyDescent="0.25">
      <c r="A447" s="67" t="s">
        <v>1351</v>
      </c>
      <c r="B447" s="67"/>
      <c r="C447" s="67"/>
      <c r="D447" s="67" t="s">
        <v>1352</v>
      </c>
      <c r="E447" s="67"/>
      <c r="F447" s="67"/>
      <c r="G447" s="67"/>
      <c r="H447" s="67"/>
      <c r="I447" s="67"/>
      <c r="J447" s="68">
        <v>10</v>
      </c>
      <c r="K447" s="68"/>
      <c r="L447" s="68">
        <v>0</v>
      </c>
      <c r="M447" s="68"/>
      <c r="N447" s="68">
        <v>10</v>
      </c>
      <c r="O447" s="68"/>
      <c r="P447" s="68">
        <v>0</v>
      </c>
      <c r="Q447" s="68"/>
      <c r="R447" s="68">
        <v>0</v>
      </c>
      <c r="S447" s="68"/>
      <c r="T447" s="68">
        <v>10</v>
      </c>
      <c r="U447" s="68"/>
      <c r="V447" s="27"/>
    </row>
    <row r="448" spans="1:22" x14ac:dyDescent="0.25">
      <c r="A448" s="27"/>
      <c r="B448" s="27"/>
      <c r="C448" s="27"/>
      <c r="D448" s="67"/>
      <c r="E448" s="67"/>
      <c r="F448" s="67"/>
      <c r="G448" s="67"/>
      <c r="H448" s="67"/>
      <c r="I448" s="6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</row>
    <row r="449" spans="1:22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</row>
    <row r="450" spans="1:22" x14ac:dyDescent="0.25">
      <c r="A450" s="67" t="s">
        <v>1353</v>
      </c>
      <c r="B450" s="67"/>
      <c r="C450" s="67"/>
      <c r="D450" s="67" t="s">
        <v>1354</v>
      </c>
      <c r="E450" s="67"/>
      <c r="F450" s="67"/>
      <c r="G450" s="67"/>
      <c r="H450" s="67"/>
      <c r="I450" s="67"/>
      <c r="J450" s="68">
        <v>1000</v>
      </c>
      <c r="K450" s="68"/>
      <c r="L450" s="68">
        <v>0</v>
      </c>
      <c r="M450" s="68"/>
      <c r="N450" s="68">
        <v>1000</v>
      </c>
      <c r="O450" s="68"/>
      <c r="P450" s="68">
        <v>1065.8499999999999</v>
      </c>
      <c r="Q450" s="68"/>
      <c r="R450" s="68">
        <v>1065.8499999999999</v>
      </c>
      <c r="S450" s="68"/>
      <c r="T450" s="68">
        <v>-65.849999999999994</v>
      </c>
      <c r="U450" s="68"/>
      <c r="V450" s="27"/>
    </row>
    <row r="451" spans="1:22" x14ac:dyDescent="0.25">
      <c r="A451" s="27"/>
      <c r="B451" s="27"/>
      <c r="C451" s="27"/>
      <c r="D451" s="67"/>
      <c r="E451" s="67"/>
      <c r="F451" s="67"/>
      <c r="G451" s="67"/>
      <c r="H451" s="67"/>
      <c r="I451" s="6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</row>
    <row r="452" spans="1:22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</row>
    <row r="453" spans="1:22" x14ac:dyDescent="0.25">
      <c r="A453" s="67" t="s">
        <v>1355</v>
      </c>
      <c r="B453" s="67"/>
      <c r="C453" s="67"/>
      <c r="D453" s="67" t="s">
        <v>1356</v>
      </c>
      <c r="E453" s="67"/>
      <c r="F453" s="67"/>
      <c r="G453" s="67"/>
      <c r="H453" s="67"/>
      <c r="I453" s="67"/>
      <c r="J453" s="68">
        <v>3500</v>
      </c>
      <c r="K453" s="68"/>
      <c r="L453" s="68">
        <v>0</v>
      </c>
      <c r="M453" s="68"/>
      <c r="N453" s="68">
        <v>3500</v>
      </c>
      <c r="O453" s="68"/>
      <c r="P453" s="68">
        <v>242.91</v>
      </c>
      <c r="Q453" s="68"/>
      <c r="R453" s="68">
        <v>242.91</v>
      </c>
      <c r="S453" s="68"/>
      <c r="T453" s="68">
        <v>3257.09</v>
      </c>
      <c r="U453" s="68"/>
      <c r="V453" s="27"/>
    </row>
    <row r="454" spans="1:22" x14ac:dyDescent="0.25">
      <c r="A454" s="27"/>
      <c r="B454" s="27"/>
      <c r="C454" s="27"/>
      <c r="D454" s="67"/>
      <c r="E454" s="67"/>
      <c r="F454" s="67"/>
      <c r="G454" s="67"/>
      <c r="H454" s="67"/>
      <c r="I454" s="6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</row>
    <row r="455" spans="1:22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</row>
    <row r="456" spans="1:22" x14ac:dyDescent="0.25">
      <c r="A456" s="67" t="s">
        <v>1357</v>
      </c>
      <c r="B456" s="67"/>
      <c r="C456" s="67"/>
      <c r="D456" s="67" t="s">
        <v>1358</v>
      </c>
      <c r="E456" s="67"/>
      <c r="F456" s="67"/>
      <c r="G456" s="67"/>
      <c r="H456" s="67"/>
      <c r="I456" s="67"/>
      <c r="J456" s="68">
        <v>0</v>
      </c>
      <c r="K456" s="68"/>
      <c r="L456" s="68">
        <v>0</v>
      </c>
      <c r="M456" s="68"/>
      <c r="N456" s="68">
        <v>0</v>
      </c>
      <c r="O456" s="68"/>
      <c r="P456" s="68">
        <v>0</v>
      </c>
      <c r="Q456" s="68"/>
      <c r="R456" s="68">
        <v>0</v>
      </c>
      <c r="S456" s="68"/>
      <c r="T456" s="68">
        <v>0</v>
      </c>
      <c r="U456" s="68"/>
      <c r="V456" s="27"/>
    </row>
    <row r="457" spans="1:22" x14ac:dyDescent="0.25">
      <c r="A457" s="27"/>
      <c r="B457" s="27"/>
      <c r="C457" s="27"/>
      <c r="D457" s="67"/>
      <c r="E457" s="67"/>
      <c r="F457" s="67"/>
      <c r="G457" s="67"/>
      <c r="H457" s="67"/>
      <c r="I457" s="6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</row>
    <row r="458" spans="1:22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</row>
    <row r="459" spans="1:22" x14ac:dyDescent="0.25">
      <c r="A459" s="67" t="s">
        <v>1359</v>
      </c>
      <c r="B459" s="67"/>
      <c r="C459" s="67"/>
      <c r="D459" s="67" t="s">
        <v>1360</v>
      </c>
      <c r="E459" s="67"/>
      <c r="F459" s="67"/>
      <c r="G459" s="67"/>
      <c r="H459" s="67"/>
      <c r="I459" s="67"/>
      <c r="J459" s="68">
        <v>1235556.3700000001</v>
      </c>
      <c r="K459" s="68"/>
      <c r="L459" s="68">
        <v>0</v>
      </c>
      <c r="M459" s="68"/>
      <c r="N459" s="68">
        <v>1235556.3700000001</v>
      </c>
      <c r="O459" s="68"/>
      <c r="P459" s="68">
        <v>1186536</v>
      </c>
      <c r="Q459" s="68"/>
      <c r="R459" s="68">
        <v>1186536</v>
      </c>
      <c r="S459" s="68"/>
      <c r="T459" s="68">
        <v>49020.37</v>
      </c>
      <c r="U459" s="68"/>
      <c r="V459" s="27"/>
    </row>
    <row r="460" spans="1:22" x14ac:dyDescent="0.25">
      <c r="A460" s="27"/>
      <c r="B460" s="27"/>
      <c r="C460" s="27"/>
      <c r="D460" s="67"/>
      <c r="E460" s="67"/>
      <c r="F460" s="67"/>
      <c r="G460" s="67"/>
      <c r="H460" s="67"/>
      <c r="I460" s="6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</row>
    <row r="461" spans="1:22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</row>
    <row r="462" spans="1:22" x14ac:dyDescent="0.25">
      <c r="A462" s="67" t="s">
        <v>1361</v>
      </c>
      <c r="B462" s="67"/>
      <c r="C462" s="67"/>
      <c r="D462" s="67" t="s">
        <v>1362</v>
      </c>
      <c r="E462" s="67"/>
      <c r="F462" s="67"/>
      <c r="G462" s="67"/>
      <c r="H462" s="67"/>
      <c r="I462" s="67"/>
      <c r="J462" s="68">
        <v>0</v>
      </c>
      <c r="K462" s="68"/>
      <c r="L462" s="68">
        <v>0</v>
      </c>
      <c r="M462" s="68"/>
      <c r="N462" s="68">
        <v>0</v>
      </c>
      <c r="O462" s="68"/>
      <c r="P462" s="68">
        <v>0</v>
      </c>
      <c r="Q462" s="68"/>
      <c r="R462" s="68">
        <v>0</v>
      </c>
      <c r="S462" s="68"/>
      <c r="T462" s="68">
        <v>0</v>
      </c>
      <c r="U462" s="68"/>
      <c r="V462" s="27"/>
    </row>
    <row r="463" spans="1:22" x14ac:dyDescent="0.25">
      <c r="A463" s="27"/>
      <c r="B463" s="27"/>
      <c r="C463" s="27"/>
      <c r="D463" s="67"/>
      <c r="E463" s="67"/>
      <c r="F463" s="67"/>
      <c r="G463" s="67"/>
      <c r="H463" s="67"/>
      <c r="I463" s="6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</row>
    <row r="464" spans="1:22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</row>
    <row r="465" spans="1:22" x14ac:dyDescent="0.25">
      <c r="A465" s="67" t="s">
        <v>1363</v>
      </c>
      <c r="B465" s="67"/>
      <c r="C465" s="67"/>
      <c r="D465" s="67" t="s">
        <v>1364</v>
      </c>
      <c r="E465" s="67"/>
      <c r="F465" s="67"/>
      <c r="G465" s="67"/>
      <c r="H465" s="67"/>
      <c r="I465" s="67"/>
      <c r="J465" s="68">
        <v>0</v>
      </c>
      <c r="K465" s="68"/>
      <c r="L465" s="68">
        <v>0</v>
      </c>
      <c r="M465" s="68"/>
      <c r="N465" s="68">
        <v>0</v>
      </c>
      <c r="O465" s="68"/>
      <c r="P465" s="68">
        <v>0</v>
      </c>
      <c r="Q465" s="68"/>
      <c r="R465" s="68">
        <v>0</v>
      </c>
      <c r="S465" s="68"/>
      <c r="T465" s="68">
        <v>0</v>
      </c>
      <c r="U465" s="68"/>
      <c r="V465" s="27"/>
    </row>
    <row r="466" spans="1:22" x14ac:dyDescent="0.25">
      <c r="A466" s="27"/>
      <c r="B466" s="27"/>
      <c r="C466" s="27"/>
      <c r="D466" s="67"/>
      <c r="E466" s="67"/>
      <c r="F466" s="67"/>
      <c r="G466" s="67"/>
      <c r="H466" s="67"/>
      <c r="I466" s="6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</row>
    <row r="467" spans="1:22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</row>
    <row r="468" spans="1:22" x14ac:dyDescent="0.25">
      <c r="A468" s="67" t="s">
        <v>1365</v>
      </c>
      <c r="B468" s="67"/>
      <c r="C468" s="67"/>
      <c r="D468" s="67" t="s">
        <v>1366</v>
      </c>
      <c r="E468" s="67"/>
      <c r="F468" s="67"/>
      <c r="G468" s="67"/>
      <c r="H468" s="67"/>
      <c r="I468" s="67"/>
      <c r="J468" s="68">
        <v>66000</v>
      </c>
      <c r="K468" s="68"/>
      <c r="L468" s="68">
        <v>0</v>
      </c>
      <c r="M468" s="68"/>
      <c r="N468" s="68">
        <v>66000</v>
      </c>
      <c r="O468" s="68"/>
      <c r="P468" s="68">
        <v>95020.99</v>
      </c>
      <c r="Q468" s="68"/>
      <c r="R468" s="68">
        <v>95020.99</v>
      </c>
      <c r="S468" s="68"/>
      <c r="T468" s="68">
        <v>-29020.99</v>
      </c>
      <c r="U468" s="68"/>
      <c r="V468" s="27"/>
    </row>
    <row r="469" spans="1:22" x14ac:dyDescent="0.25">
      <c r="A469" s="27"/>
      <c r="B469" s="27"/>
      <c r="C469" s="27"/>
      <c r="D469" s="67"/>
      <c r="E469" s="67"/>
      <c r="F469" s="67"/>
      <c r="G469" s="67"/>
      <c r="H469" s="67"/>
      <c r="I469" s="6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</row>
    <row r="470" spans="1:22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</row>
    <row r="471" spans="1:22" x14ac:dyDescent="0.25">
      <c r="A471" s="67" t="s">
        <v>1367</v>
      </c>
      <c r="B471" s="67"/>
      <c r="C471" s="67"/>
      <c r="D471" s="67" t="s">
        <v>1368</v>
      </c>
      <c r="E471" s="67"/>
      <c r="F471" s="67"/>
      <c r="G471" s="67"/>
      <c r="H471" s="67"/>
      <c r="I471" s="67"/>
      <c r="J471" s="68">
        <v>0</v>
      </c>
      <c r="K471" s="68"/>
      <c r="L471" s="68">
        <v>0</v>
      </c>
      <c r="M471" s="68"/>
      <c r="N471" s="68">
        <v>0</v>
      </c>
      <c r="O471" s="68"/>
      <c r="P471" s="68">
        <v>0</v>
      </c>
      <c r="Q471" s="68"/>
      <c r="R471" s="68">
        <v>0</v>
      </c>
      <c r="S471" s="68"/>
      <c r="T471" s="68">
        <v>0</v>
      </c>
      <c r="U471" s="68"/>
      <c r="V471" s="27"/>
    </row>
    <row r="472" spans="1:22" x14ac:dyDescent="0.25">
      <c r="A472" s="27"/>
      <c r="B472" s="27"/>
      <c r="C472" s="27"/>
      <c r="D472" s="67"/>
      <c r="E472" s="67"/>
      <c r="F472" s="67"/>
      <c r="G472" s="67"/>
      <c r="H472" s="67"/>
      <c r="I472" s="6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</row>
    <row r="473" spans="1:22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</row>
    <row r="474" spans="1:22" x14ac:dyDescent="0.25">
      <c r="A474" s="67" t="s">
        <v>1369</v>
      </c>
      <c r="B474" s="67"/>
      <c r="C474" s="67"/>
      <c r="D474" s="67" t="s">
        <v>1370</v>
      </c>
      <c r="E474" s="67"/>
      <c r="F474" s="67"/>
      <c r="G474" s="67"/>
      <c r="H474" s="67"/>
      <c r="I474" s="67"/>
      <c r="J474" s="68">
        <v>0</v>
      </c>
      <c r="K474" s="68"/>
      <c r="L474" s="68">
        <v>0</v>
      </c>
      <c r="M474" s="68"/>
      <c r="N474" s="68">
        <v>0</v>
      </c>
      <c r="O474" s="68"/>
      <c r="P474" s="68">
        <v>0</v>
      </c>
      <c r="Q474" s="68"/>
      <c r="R474" s="68">
        <v>0</v>
      </c>
      <c r="S474" s="68"/>
      <c r="T474" s="68">
        <v>0</v>
      </c>
      <c r="U474" s="68"/>
      <c r="V474" s="27"/>
    </row>
    <row r="475" spans="1:22" x14ac:dyDescent="0.25">
      <c r="A475" s="27"/>
      <c r="B475" s="27"/>
      <c r="C475" s="27"/>
      <c r="D475" s="67"/>
      <c r="E475" s="67"/>
      <c r="F475" s="67"/>
      <c r="G475" s="67"/>
      <c r="H475" s="67"/>
      <c r="I475" s="6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</row>
    <row r="476" spans="1:22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</row>
    <row r="477" spans="1:22" x14ac:dyDescent="0.25">
      <c r="A477" s="67" t="s">
        <v>1371</v>
      </c>
      <c r="B477" s="67"/>
      <c r="C477" s="67"/>
      <c r="D477" s="67" t="s">
        <v>1372</v>
      </c>
      <c r="E477" s="67"/>
      <c r="F477" s="67"/>
      <c r="G477" s="67"/>
      <c r="H477" s="67"/>
      <c r="I477" s="67"/>
      <c r="J477" s="68">
        <v>0</v>
      </c>
      <c r="K477" s="68"/>
      <c r="L477" s="68">
        <v>0</v>
      </c>
      <c r="M477" s="68"/>
      <c r="N477" s="68">
        <v>0</v>
      </c>
      <c r="O477" s="68"/>
      <c r="P477" s="68">
        <v>0</v>
      </c>
      <c r="Q477" s="68"/>
      <c r="R477" s="68">
        <v>0</v>
      </c>
      <c r="S477" s="68"/>
      <c r="T477" s="68">
        <v>0</v>
      </c>
      <c r="U477" s="68"/>
      <c r="V477" s="27"/>
    </row>
    <row r="478" spans="1:22" x14ac:dyDescent="0.25">
      <c r="A478" s="27"/>
      <c r="B478" s="27"/>
      <c r="C478" s="27"/>
      <c r="D478" s="67"/>
      <c r="E478" s="67"/>
      <c r="F478" s="67"/>
      <c r="G478" s="67"/>
      <c r="H478" s="67"/>
      <c r="I478" s="6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</row>
    <row r="479" spans="1:22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</row>
    <row r="480" spans="1:22" x14ac:dyDescent="0.25">
      <c r="A480" s="67" t="s">
        <v>1373</v>
      </c>
      <c r="B480" s="67"/>
      <c r="C480" s="67"/>
      <c r="D480" s="67" t="s">
        <v>1370</v>
      </c>
      <c r="E480" s="67"/>
      <c r="F480" s="67"/>
      <c r="G480" s="67"/>
      <c r="H480" s="67"/>
      <c r="I480" s="67"/>
      <c r="J480" s="68">
        <v>7000</v>
      </c>
      <c r="K480" s="68"/>
      <c r="L480" s="68">
        <v>0</v>
      </c>
      <c r="M480" s="68"/>
      <c r="N480" s="68">
        <v>7000</v>
      </c>
      <c r="O480" s="68"/>
      <c r="P480" s="68">
        <v>0</v>
      </c>
      <c r="Q480" s="68"/>
      <c r="R480" s="68">
        <v>0</v>
      </c>
      <c r="S480" s="68"/>
      <c r="T480" s="68">
        <v>7000</v>
      </c>
      <c r="U480" s="68"/>
      <c r="V480" s="27"/>
    </row>
    <row r="481" spans="1:22" x14ac:dyDescent="0.25">
      <c r="A481" s="27"/>
      <c r="B481" s="27"/>
      <c r="C481" s="27"/>
      <c r="D481" s="67"/>
      <c r="E481" s="67"/>
      <c r="F481" s="67"/>
      <c r="G481" s="67"/>
      <c r="H481" s="67"/>
      <c r="I481" s="6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</row>
    <row r="482" spans="1:22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</row>
    <row r="483" spans="1:22" x14ac:dyDescent="0.25">
      <c r="A483" s="67" t="s">
        <v>1374</v>
      </c>
      <c r="B483" s="67"/>
      <c r="C483" s="67"/>
      <c r="D483" s="67" t="s">
        <v>1372</v>
      </c>
      <c r="E483" s="67"/>
      <c r="F483" s="67"/>
      <c r="G483" s="67"/>
      <c r="H483" s="67"/>
      <c r="I483" s="67"/>
      <c r="J483" s="68">
        <v>0</v>
      </c>
      <c r="K483" s="68"/>
      <c r="L483" s="68">
        <v>0</v>
      </c>
      <c r="M483" s="68"/>
      <c r="N483" s="68">
        <v>0</v>
      </c>
      <c r="O483" s="68"/>
      <c r="P483" s="68">
        <v>0</v>
      </c>
      <c r="Q483" s="68"/>
      <c r="R483" s="68">
        <v>0</v>
      </c>
      <c r="S483" s="68"/>
      <c r="T483" s="68">
        <v>0</v>
      </c>
      <c r="U483" s="68"/>
      <c r="V483" s="27"/>
    </row>
    <row r="484" spans="1:22" x14ac:dyDescent="0.25">
      <c r="A484" s="27"/>
      <c r="B484" s="27"/>
      <c r="C484" s="27"/>
      <c r="D484" s="67"/>
      <c r="E484" s="67"/>
      <c r="F484" s="67"/>
      <c r="G484" s="67"/>
      <c r="H484" s="67"/>
      <c r="I484" s="6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</row>
    <row r="485" spans="1:22" x14ac:dyDescent="0.25">
      <c r="A485" s="67" t="s">
        <v>1375</v>
      </c>
      <c r="B485" s="67"/>
      <c r="C485" s="67"/>
      <c r="D485" s="67" t="s">
        <v>1376</v>
      </c>
      <c r="E485" s="67"/>
      <c r="F485" s="67"/>
      <c r="G485" s="67"/>
      <c r="H485" s="67"/>
      <c r="I485" s="67"/>
      <c r="J485" s="68">
        <v>0</v>
      </c>
      <c r="K485" s="68"/>
      <c r="L485" s="68">
        <v>0</v>
      </c>
      <c r="M485" s="68"/>
      <c r="N485" s="68">
        <v>0</v>
      </c>
      <c r="O485" s="68"/>
      <c r="P485" s="68">
        <v>0</v>
      </c>
      <c r="Q485" s="68"/>
      <c r="R485" s="68">
        <v>0</v>
      </c>
      <c r="S485" s="68"/>
      <c r="T485" s="68">
        <v>0</v>
      </c>
      <c r="U485" s="68"/>
      <c r="V485" s="27"/>
    </row>
    <row r="486" spans="1:22" x14ac:dyDescent="0.25">
      <c r="A486" s="27"/>
      <c r="B486" s="27"/>
      <c r="C486" s="27"/>
      <c r="D486" s="67"/>
      <c r="E486" s="67"/>
      <c r="F486" s="67"/>
      <c r="G486" s="67"/>
      <c r="H486" s="67"/>
      <c r="I486" s="6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</row>
    <row r="487" spans="1:22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</row>
    <row r="488" spans="1:22" x14ac:dyDescent="0.25">
      <c r="A488" s="67" t="s">
        <v>1377</v>
      </c>
      <c r="B488" s="67"/>
      <c r="C488" s="67"/>
      <c r="D488" s="67" t="s">
        <v>1378</v>
      </c>
      <c r="E488" s="67"/>
      <c r="F488" s="67"/>
      <c r="G488" s="67"/>
      <c r="H488" s="67"/>
      <c r="I488" s="67"/>
      <c r="J488" s="68">
        <v>0</v>
      </c>
      <c r="K488" s="68"/>
      <c r="L488" s="68">
        <v>0</v>
      </c>
      <c r="M488" s="68"/>
      <c r="N488" s="68">
        <v>0</v>
      </c>
      <c r="O488" s="68"/>
      <c r="P488" s="68">
        <v>0</v>
      </c>
      <c r="Q488" s="68"/>
      <c r="R488" s="68">
        <v>0</v>
      </c>
      <c r="S488" s="68"/>
      <c r="T488" s="68">
        <v>0</v>
      </c>
      <c r="U488" s="68"/>
      <c r="V488" s="27"/>
    </row>
    <row r="489" spans="1:22" x14ac:dyDescent="0.25">
      <c r="A489" s="27"/>
      <c r="B489" s="27"/>
      <c r="C489" s="27"/>
      <c r="D489" s="67"/>
      <c r="E489" s="67"/>
      <c r="F489" s="67"/>
      <c r="G489" s="67"/>
      <c r="H489" s="67"/>
      <c r="I489" s="6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</row>
    <row r="490" spans="1:22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</row>
    <row r="491" spans="1:22" x14ac:dyDescent="0.25">
      <c r="A491" s="67" t="s">
        <v>1379</v>
      </c>
      <c r="B491" s="67"/>
      <c r="C491" s="67"/>
      <c r="D491" s="67" t="s">
        <v>1380</v>
      </c>
      <c r="E491" s="67"/>
      <c r="F491" s="67"/>
      <c r="G491" s="67"/>
      <c r="H491" s="67"/>
      <c r="I491" s="67"/>
      <c r="J491" s="68">
        <v>0</v>
      </c>
      <c r="K491" s="68"/>
      <c r="L491" s="68">
        <v>0</v>
      </c>
      <c r="M491" s="68"/>
      <c r="N491" s="68">
        <v>0</v>
      </c>
      <c r="O491" s="68"/>
      <c r="P491" s="68">
        <v>0</v>
      </c>
      <c r="Q491" s="68"/>
      <c r="R491" s="68">
        <v>0</v>
      </c>
      <c r="S491" s="68"/>
      <c r="T491" s="68">
        <v>0</v>
      </c>
      <c r="U491" s="68"/>
      <c r="V491" s="27"/>
    </row>
    <row r="492" spans="1:22" x14ac:dyDescent="0.25">
      <c r="A492" s="27"/>
      <c r="B492" s="27"/>
      <c r="C492" s="27"/>
      <c r="D492" s="67"/>
      <c r="E492" s="67"/>
      <c r="F492" s="67"/>
      <c r="G492" s="67"/>
      <c r="H492" s="67"/>
      <c r="I492" s="6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</row>
    <row r="493" spans="1:22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</row>
    <row r="494" spans="1:22" x14ac:dyDescent="0.25">
      <c r="A494" s="67" t="s">
        <v>1381</v>
      </c>
      <c r="B494" s="67"/>
      <c r="C494" s="67"/>
      <c r="D494" s="67" t="s">
        <v>1382</v>
      </c>
      <c r="E494" s="67"/>
      <c r="F494" s="67"/>
      <c r="G494" s="67"/>
      <c r="H494" s="67"/>
      <c r="I494" s="67"/>
      <c r="J494" s="68">
        <v>5000</v>
      </c>
      <c r="K494" s="68"/>
      <c r="L494" s="68">
        <v>0</v>
      </c>
      <c r="M494" s="68"/>
      <c r="N494" s="68">
        <v>5000</v>
      </c>
      <c r="O494" s="68"/>
      <c r="P494" s="68">
        <v>8379.4</v>
      </c>
      <c r="Q494" s="68"/>
      <c r="R494" s="68">
        <v>8379.4</v>
      </c>
      <c r="S494" s="68"/>
      <c r="T494" s="68">
        <v>-3379.4</v>
      </c>
      <c r="U494" s="68"/>
      <c r="V494" s="27"/>
    </row>
    <row r="495" spans="1:22" x14ac:dyDescent="0.25">
      <c r="A495" s="27"/>
      <c r="B495" s="27"/>
      <c r="C495" s="27"/>
      <c r="D495" s="67"/>
      <c r="E495" s="67"/>
      <c r="F495" s="67"/>
      <c r="G495" s="67"/>
      <c r="H495" s="67"/>
      <c r="I495" s="6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</row>
    <row r="496" spans="1:22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</row>
    <row r="497" spans="1:22" x14ac:dyDescent="0.25">
      <c r="A497" s="67" t="s">
        <v>1383</v>
      </c>
      <c r="B497" s="67"/>
      <c r="C497" s="67"/>
      <c r="D497" s="67" t="s">
        <v>1384</v>
      </c>
      <c r="E497" s="67"/>
      <c r="F497" s="67"/>
      <c r="G497" s="67"/>
      <c r="H497" s="67"/>
      <c r="I497" s="67"/>
      <c r="J497" s="68">
        <v>0</v>
      </c>
      <c r="K497" s="68"/>
      <c r="L497" s="68">
        <v>0</v>
      </c>
      <c r="M497" s="68"/>
      <c r="N497" s="68">
        <v>0</v>
      </c>
      <c r="O497" s="68"/>
      <c r="P497" s="68">
        <v>0</v>
      </c>
      <c r="Q497" s="68"/>
      <c r="R497" s="68">
        <v>0</v>
      </c>
      <c r="S497" s="68"/>
      <c r="T497" s="68">
        <v>0</v>
      </c>
      <c r="U497" s="68"/>
      <c r="V497" s="27"/>
    </row>
    <row r="498" spans="1:22" x14ac:dyDescent="0.25">
      <c r="A498" s="27"/>
      <c r="B498" s="27"/>
      <c r="C498" s="27"/>
      <c r="D498" s="67"/>
      <c r="E498" s="67"/>
      <c r="F498" s="67"/>
      <c r="G498" s="67"/>
      <c r="H498" s="67"/>
      <c r="I498" s="6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</row>
    <row r="499" spans="1:22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</row>
    <row r="500" spans="1:22" x14ac:dyDescent="0.25">
      <c r="A500" s="67" t="s">
        <v>1385</v>
      </c>
      <c r="B500" s="67"/>
      <c r="C500" s="67"/>
      <c r="D500" s="67" t="s">
        <v>1386</v>
      </c>
      <c r="E500" s="67"/>
      <c r="F500" s="67"/>
      <c r="G500" s="67"/>
      <c r="H500" s="67"/>
      <c r="I500" s="67"/>
      <c r="J500" s="68">
        <v>0</v>
      </c>
      <c r="K500" s="68"/>
      <c r="L500" s="68">
        <v>0</v>
      </c>
      <c r="M500" s="68"/>
      <c r="N500" s="68">
        <v>0</v>
      </c>
      <c r="O500" s="68"/>
      <c r="P500" s="68">
        <v>0</v>
      </c>
      <c r="Q500" s="68"/>
      <c r="R500" s="68">
        <v>0</v>
      </c>
      <c r="S500" s="68"/>
      <c r="T500" s="68">
        <v>0</v>
      </c>
      <c r="U500" s="68"/>
      <c r="V500" s="27"/>
    </row>
    <row r="501" spans="1:22" x14ac:dyDescent="0.25">
      <c r="A501" s="27"/>
      <c r="B501" s="27"/>
      <c r="C501" s="27"/>
      <c r="D501" s="67"/>
      <c r="E501" s="67"/>
      <c r="F501" s="67"/>
      <c r="G501" s="67"/>
      <c r="H501" s="67"/>
      <c r="I501" s="6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</row>
    <row r="502" spans="1:22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</row>
    <row r="503" spans="1:22" x14ac:dyDescent="0.25">
      <c r="A503" s="67" t="s">
        <v>1387</v>
      </c>
      <c r="B503" s="67"/>
      <c r="C503" s="67"/>
      <c r="D503" s="67" t="s">
        <v>1388</v>
      </c>
      <c r="E503" s="67"/>
      <c r="F503" s="67"/>
      <c r="G503" s="67"/>
      <c r="H503" s="67"/>
      <c r="I503" s="67"/>
      <c r="J503" s="68">
        <v>4381325.1100000003</v>
      </c>
      <c r="K503" s="68"/>
      <c r="L503" s="68">
        <v>0</v>
      </c>
      <c r="M503" s="68"/>
      <c r="N503" s="68">
        <v>4381325.1100000003</v>
      </c>
      <c r="O503" s="68"/>
      <c r="P503" s="68">
        <v>4165254.1</v>
      </c>
      <c r="Q503" s="68"/>
      <c r="R503" s="68">
        <v>4165254.1</v>
      </c>
      <c r="S503" s="68"/>
      <c r="T503" s="68">
        <v>216071.01</v>
      </c>
      <c r="U503" s="68"/>
      <c r="V503" s="27"/>
    </row>
    <row r="504" spans="1:22" x14ac:dyDescent="0.25">
      <c r="A504" s="27"/>
      <c r="B504" s="27"/>
      <c r="C504" s="27"/>
      <c r="D504" s="67"/>
      <c r="E504" s="67"/>
      <c r="F504" s="67"/>
      <c r="G504" s="67"/>
      <c r="H504" s="67"/>
      <c r="I504" s="6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</row>
    <row r="505" spans="1:22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</row>
    <row r="506" spans="1:22" x14ac:dyDescent="0.25">
      <c r="A506" s="67" t="s">
        <v>1389</v>
      </c>
      <c r="B506" s="67"/>
      <c r="C506" s="67"/>
      <c r="D506" s="67" t="s">
        <v>1390</v>
      </c>
      <c r="E506" s="67"/>
      <c r="F506" s="67"/>
      <c r="G506" s="67"/>
      <c r="H506" s="67"/>
      <c r="I506" s="67"/>
      <c r="J506" s="68">
        <v>0</v>
      </c>
      <c r="K506" s="68"/>
      <c r="L506" s="68">
        <v>0</v>
      </c>
      <c r="M506" s="68"/>
      <c r="N506" s="68">
        <v>0</v>
      </c>
      <c r="O506" s="68"/>
      <c r="P506" s="68">
        <v>0</v>
      </c>
      <c r="Q506" s="68"/>
      <c r="R506" s="68">
        <v>0</v>
      </c>
      <c r="S506" s="68"/>
      <c r="T506" s="68">
        <v>0</v>
      </c>
      <c r="U506" s="68"/>
      <c r="V506" s="27"/>
    </row>
    <row r="507" spans="1:22" x14ac:dyDescent="0.25">
      <c r="A507" s="27"/>
      <c r="B507" s="27"/>
      <c r="C507" s="27"/>
      <c r="D507" s="67"/>
      <c r="E507" s="67"/>
      <c r="F507" s="67"/>
      <c r="G507" s="67"/>
      <c r="H507" s="67"/>
      <c r="I507" s="6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</row>
    <row r="508" spans="1:22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</row>
    <row r="509" spans="1:22" x14ac:dyDescent="0.25">
      <c r="A509" s="67" t="s">
        <v>1391</v>
      </c>
      <c r="B509" s="67"/>
      <c r="C509" s="67"/>
      <c r="D509" s="67" t="s">
        <v>1392</v>
      </c>
      <c r="E509" s="67"/>
      <c r="F509" s="67"/>
      <c r="G509" s="67"/>
      <c r="H509" s="67"/>
      <c r="I509" s="67"/>
      <c r="J509" s="68">
        <v>0</v>
      </c>
      <c r="K509" s="68"/>
      <c r="L509" s="68">
        <v>0</v>
      </c>
      <c r="M509" s="68"/>
      <c r="N509" s="68">
        <v>0</v>
      </c>
      <c r="O509" s="68"/>
      <c r="P509" s="68">
        <v>0</v>
      </c>
      <c r="Q509" s="68"/>
      <c r="R509" s="68">
        <v>0</v>
      </c>
      <c r="S509" s="68"/>
      <c r="T509" s="68">
        <v>0</v>
      </c>
      <c r="U509" s="68"/>
      <c r="V509" s="27"/>
    </row>
    <row r="510" spans="1:22" x14ac:dyDescent="0.25">
      <c r="A510" s="27"/>
      <c r="B510" s="27"/>
      <c r="C510" s="27"/>
      <c r="D510" s="67"/>
      <c r="E510" s="67"/>
      <c r="F510" s="67"/>
      <c r="G510" s="67"/>
      <c r="H510" s="67"/>
      <c r="I510" s="6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</row>
    <row r="511" spans="1:22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</row>
    <row r="512" spans="1:22" x14ac:dyDescent="0.25">
      <c r="A512" s="67" t="s">
        <v>1393</v>
      </c>
      <c r="B512" s="67"/>
      <c r="C512" s="67"/>
      <c r="D512" s="67" t="s">
        <v>1394</v>
      </c>
      <c r="E512" s="67"/>
      <c r="F512" s="67"/>
      <c r="G512" s="67"/>
      <c r="H512" s="67"/>
      <c r="I512" s="67"/>
      <c r="J512" s="68">
        <v>0</v>
      </c>
      <c r="K512" s="68"/>
      <c r="L512" s="68">
        <v>0</v>
      </c>
      <c r="M512" s="68"/>
      <c r="N512" s="68">
        <v>0</v>
      </c>
      <c r="O512" s="68"/>
      <c r="P512" s="68">
        <v>0</v>
      </c>
      <c r="Q512" s="68"/>
      <c r="R512" s="68">
        <v>0</v>
      </c>
      <c r="S512" s="68"/>
      <c r="T512" s="68">
        <v>0</v>
      </c>
      <c r="U512" s="68"/>
      <c r="V512" s="27"/>
    </row>
    <row r="513" spans="1:22" x14ac:dyDescent="0.25">
      <c r="A513" s="27"/>
      <c r="B513" s="27"/>
      <c r="C513" s="27"/>
      <c r="D513" s="67"/>
      <c r="E513" s="67"/>
      <c r="F513" s="67"/>
      <c r="G513" s="67"/>
      <c r="H513" s="67"/>
      <c r="I513" s="6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</row>
    <row r="514" spans="1:22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</row>
    <row r="515" spans="1:22" x14ac:dyDescent="0.25">
      <c r="A515" s="67" t="s">
        <v>1395</v>
      </c>
      <c r="B515" s="67"/>
      <c r="C515" s="67"/>
      <c r="D515" s="67" t="s">
        <v>1396</v>
      </c>
      <c r="E515" s="67"/>
      <c r="F515" s="67"/>
      <c r="G515" s="67"/>
      <c r="H515" s="67"/>
      <c r="I515" s="67"/>
      <c r="J515" s="68">
        <v>90000</v>
      </c>
      <c r="K515" s="68"/>
      <c r="L515" s="68">
        <v>0</v>
      </c>
      <c r="M515" s="68"/>
      <c r="N515" s="68">
        <v>90000</v>
      </c>
      <c r="O515" s="68"/>
      <c r="P515" s="68">
        <v>4811.78</v>
      </c>
      <c r="Q515" s="68"/>
      <c r="R515" s="68">
        <v>4811.78</v>
      </c>
      <c r="S515" s="68"/>
      <c r="T515" s="68">
        <v>85188.22</v>
      </c>
      <c r="U515" s="68"/>
      <c r="V515" s="27"/>
    </row>
    <row r="516" spans="1:22" x14ac:dyDescent="0.25">
      <c r="A516" s="27"/>
      <c r="B516" s="27"/>
      <c r="C516" s="27"/>
      <c r="D516" s="67"/>
      <c r="E516" s="67"/>
      <c r="F516" s="67"/>
      <c r="G516" s="67"/>
      <c r="H516" s="67"/>
      <c r="I516" s="6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</row>
    <row r="517" spans="1:22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</row>
    <row r="518" spans="1:22" x14ac:dyDescent="0.25">
      <c r="A518" s="67" t="s">
        <v>1397</v>
      </c>
      <c r="B518" s="67"/>
      <c r="C518" s="67"/>
      <c r="D518" s="67" t="s">
        <v>1398</v>
      </c>
      <c r="E518" s="67"/>
      <c r="F518" s="67"/>
      <c r="G518" s="67"/>
      <c r="H518" s="67"/>
      <c r="I518" s="67"/>
      <c r="J518" s="68">
        <v>0</v>
      </c>
      <c r="K518" s="68"/>
      <c r="L518" s="68">
        <v>0</v>
      </c>
      <c r="M518" s="68"/>
      <c r="N518" s="68">
        <v>0</v>
      </c>
      <c r="O518" s="68"/>
      <c r="P518" s="68">
        <v>0</v>
      </c>
      <c r="Q518" s="68"/>
      <c r="R518" s="68">
        <v>0</v>
      </c>
      <c r="S518" s="68"/>
      <c r="T518" s="68">
        <v>0</v>
      </c>
      <c r="U518" s="68"/>
      <c r="V518" s="27"/>
    </row>
    <row r="519" spans="1:22" x14ac:dyDescent="0.25">
      <c r="A519" s="27"/>
      <c r="B519" s="27"/>
      <c r="C519" s="27"/>
      <c r="D519" s="67"/>
      <c r="E519" s="67"/>
      <c r="F519" s="67"/>
      <c r="G519" s="67"/>
      <c r="H519" s="67"/>
      <c r="I519" s="6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</row>
    <row r="520" spans="1:22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</row>
    <row r="521" spans="1:22" x14ac:dyDescent="0.25">
      <c r="A521" s="67" t="s">
        <v>1399</v>
      </c>
      <c r="B521" s="67"/>
      <c r="C521" s="67"/>
      <c r="D521" s="67" t="s">
        <v>1400</v>
      </c>
      <c r="E521" s="67"/>
      <c r="F521" s="67"/>
      <c r="G521" s="67"/>
      <c r="H521" s="67"/>
      <c r="I521" s="67"/>
      <c r="J521" s="68">
        <v>0</v>
      </c>
      <c r="K521" s="68"/>
      <c r="L521" s="68">
        <v>0</v>
      </c>
      <c r="M521" s="68"/>
      <c r="N521" s="68">
        <v>0</v>
      </c>
      <c r="O521" s="68"/>
      <c r="P521" s="68">
        <v>0</v>
      </c>
      <c r="Q521" s="68"/>
      <c r="R521" s="68">
        <v>0</v>
      </c>
      <c r="S521" s="68"/>
      <c r="T521" s="68">
        <v>0</v>
      </c>
      <c r="U521" s="68"/>
      <c r="V521" s="27"/>
    </row>
    <row r="522" spans="1:22" x14ac:dyDescent="0.25">
      <c r="A522" s="27"/>
      <c r="B522" s="27"/>
      <c r="C522" s="27"/>
      <c r="D522" s="67"/>
      <c r="E522" s="67"/>
      <c r="F522" s="67"/>
      <c r="G522" s="67"/>
      <c r="H522" s="67"/>
      <c r="I522" s="6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</row>
    <row r="523" spans="1:22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</row>
    <row r="524" spans="1:22" x14ac:dyDescent="0.25">
      <c r="A524" s="67" t="s">
        <v>1401</v>
      </c>
      <c r="B524" s="67"/>
      <c r="C524" s="67"/>
      <c r="D524" s="67" t="s">
        <v>1402</v>
      </c>
      <c r="E524" s="67"/>
      <c r="F524" s="67"/>
      <c r="G524" s="67"/>
      <c r="H524" s="67"/>
      <c r="I524" s="67"/>
      <c r="J524" s="68">
        <v>0</v>
      </c>
      <c r="K524" s="68"/>
      <c r="L524" s="68">
        <v>0</v>
      </c>
      <c r="M524" s="68"/>
      <c r="N524" s="68">
        <v>0</v>
      </c>
      <c r="O524" s="68"/>
      <c r="P524" s="68">
        <v>0</v>
      </c>
      <c r="Q524" s="68"/>
      <c r="R524" s="68">
        <v>0</v>
      </c>
      <c r="S524" s="68"/>
      <c r="T524" s="68">
        <v>0</v>
      </c>
      <c r="U524" s="68"/>
      <c r="V524" s="27"/>
    </row>
    <row r="525" spans="1:22" x14ac:dyDescent="0.25">
      <c r="A525" s="27"/>
      <c r="B525" s="27"/>
      <c r="C525" s="27"/>
      <c r="D525" s="67"/>
      <c r="E525" s="67"/>
      <c r="F525" s="67"/>
      <c r="G525" s="67"/>
      <c r="H525" s="67"/>
      <c r="I525" s="6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</row>
    <row r="526" spans="1:22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</row>
    <row r="527" spans="1:22" x14ac:dyDescent="0.25">
      <c r="A527" s="67" t="s">
        <v>1403</v>
      </c>
      <c r="B527" s="67"/>
      <c r="C527" s="67"/>
      <c r="D527" s="67" t="s">
        <v>1404</v>
      </c>
      <c r="E527" s="67"/>
      <c r="F527" s="67"/>
      <c r="G527" s="67"/>
      <c r="H527" s="67"/>
      <c r="I527" s="67"/>
      <c r="J527" s="68">
        <v>0</v>
      </c>
      <c r="K527" s="68"/>
      <c r="L527" s="68">
        <v>0</v>
      </c>
      <c r="M527" s="68"/>
      <c r="N527" s="68">
        <v>0</v>
      </c>
      <c r="O527" s="68"/>
      <c r="P527" s="68">
        <v>0</v>
      </c>
      <c r="Q527" s="68"/>
      <c r="R527" s="68">
        <v>0</v>
      </c>
      <c r="S527" s="68"/>
      <c r="T527" s="68">
        <v>0</v>
      </c>
      <c r="U527" s="68"/>
      <c r="V527" s="27"/>
    </row>
    <row r="528" spans="1:22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</row>
    <row r="529" spans="1:22" x14ac:dyDescent="0.25">
      <c r="A529" s="67" t="s">
        <v>1405</v>
      </c>
      <c r="B529" s="67"/>
      <c r="C529" s="67"/>
      <c r="D529" s="67" t="s">
        <v>1406</v>
      </c>
      <c r="E529" s="67"/>
      <c r="F529" s="67"/>
      <c r="G529" s="67"/>
      <c r="H529" s="67"/>
      <c r="I529" s="67"/>
      <c r="J529" s="68">
        <v>0</v>
      </c>
      <c r="K529" s="68"/>
      <c r="L529" s="68">
        <v>0</v>
      </c>
      <c r="M529" s="68"/>
      <c r="N529" s="68">
        <v>0</v>
      </c>
      <c r="O529" s="68"/>
      <c r="P529" s="68">
        <v>0</v>
      </c>
      <c r="Q529" s="68"/>
      <c r="R529" s="68">
        <v>0</v>
      </c>
      <c r="S529" s="68"/>
      <c r="T529" s="68">
        <v>0</v>
      </c>
      <c r="U529" s="68"/>
      <c r="V529" s="27"/>
    </row>
    <row r="530" spans="1:22" x14ac:dyDescent="0.25">
      <c r="A530" s="27"/>
      <c r="B530" s="27"/>
      <c r="C530" s="27"/>
      <c r="D530" s="67"/>
      <c r="E530" s="67"/>
      <c r="F530" s="67"/>
      <c r="G530" s="67"/>
      <c r="H530" s="67"/>
      <c r="I530" s="6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</row>
    <row r="531" spans="1:22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</row>
    <row r="532" spans="1:22" x14ac:dyDescent="0.25">
      <c r="A532" s="67" t="s">
        <v>1407</v>
      </c>
      <c r="B532" s="67"/>
      <c r="C532" s="67"/>
      <c r="D532" s="67" t="s">
        <v>1408</v>
      </c>
      <c r="E532" s="67"/>
      <c r="F532" s="67"/>
      <c r="G532" s="67"/>
      <c r="H532" s="67"/>
      <c r="I532" s="67"/>
      <c r="J532" s="68">
        <v>0</v>
      </c>
      <c r="K532" s="68"/>
      <c r="L532" s="68">
        <v>0</v>
      </c>
      <c r="M532" s="68"/>
      <c r="N532" s="68">
        <v>0</v>
      </c>
      <c r="O532" s="68"/>
      <c r="P532" s="68">
        <v>0</v>
      </c>
      <c r="Q532" s="68"/>
      <c r="R532" s="68">
        <v>0</v>
      </c>
      <c r="S532" s="68"/>
      <c r="T532" s="68">
        <v>0</v>
      </c>
      <c r="U532" s="68"/>
      <c r="V532" s="27"/>
    </row>
    <row r="533" spans="1:22" x14ac:dyDescent="0.25">
      <c r="A533" s="27"/>
      <c r="B533" s="27"/>
      <c r="C533" s="27"/>
      <c r="D533" s="67"/>
      <c r="E533" s="67"/>
      <c r="F533" s="67"/>
      <c r="G533" s="67"/>
      <c r="H533" s="67"/>
      <c r="I533" s="6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</row>
    <row r="534" spans="1:22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</row>
    <row r="535" spans="1:22" x14ac:dyDescent="0.25">
      <c r="A535" s="67" t="s">
        <v>1409</v>
      </c>
      <c r="B535" s="67"/>
      <c r="C535" s="67"/>
      <c r="D535" s="67" t="s">
        <v>1410</v>
      </c>
      <c r="E535" s="67"/>
      <c r="F535" s="67"/>
      <c r="G535" s="67"/>
      <c r="H535" s="67"/>
      <c r="I535" s="67"/>
      <c r="J535" s="68">
        <v>0</v>
      </c>
      <c r="K535" s="68"/>
      <c r="L535" s="68">
        <v>63981.840000000004</v>
      </c>
      <c r="M535" s="68"/>
      <c r="N535" s="68">
        <v>63981.840000000004</v>
      </c>
      <c r="O535" s="68"/>
      <c r="P535" s="68">
        <v>95937.36</v>
      </c>
      <c r="Q535" s="68"/>
      <c r="R535" s="68">
        <v>95937.36</v>
      </c>
      <c r="S535" s="68"/>
      <c r="T535" s="68">
        <v>-31955.52</v>
      </c>
      <c r="U535" s="68"/>
      <c r="V535" s="27"/>
    </row>
    <row r="536" spans="1:22" x14ac:dyDescent="0.25">
      <c r="A536" s="27"/>
      <c r="B536" s="27"/>
      <c r="C536" s="27"/>
      <c r="D536" s="67"/>
      <c r="E536" s="67"/>
      <c r="F536" s="67"/>
      <c r="G536" s="67"/>
      <c r="H536" s="67"/>
      <c r="I536" s="6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</row>
    <row r="537" spans="1:22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</row>
    <row r="538" spans="1:22" x14ac:dyDescent="0.25">
      <c r="A538" s="67" t="s">
        <v>1411</v>
      </c>
      <c r="B538" s="67"/>
      <c r="C538" s="67"/>
      <c r="D538" s="67" t="s">
        <v>1412</v>
      </c>
      <c r="E538" s="67"/>
      <c r="F538" s="67"/>
      <c r="G538" s="67"/>
      <c r="H538" s="67"/>
      <c r="I538" s="67"/>
      <c r="J538" s="68">
        <v>250181.78</v>
      </c>
      <c r="K538" s="68"/>
      <c r="L538" s="68">
        <v>0</v>
      </c>
      <c r="M538" s="68"/>
      <c r="N538" s="68">
        <v>250181.78</v>
      </c>
      <c r="O538" s="68"/>
      <c r="P538" s="68">
        <v>0</v>
      </c>
      <c r="Q538" s="68"/>
      <c r="R538" s="68">
        <v>0</v>
      </c>
      <c r="S538" s="68"/>
      <c r="T538" s="68">
        <v>250181.78</v>
      </c>
      <c r="U538" s="68"/>
      <c r="V538" s="27"/>
    </row>
    <row r="539" spans="1:22" x14ac:dyDescent="0.25">
      <c r="A539" s="27"/>
      <c r="B539" s="27"/>
      <c r="C539" s="27"/>
      <c r="D539" s="67"/>
      <c r="E539" s="67"/>
      <c r="F539" s="67"/>
      <c r="G539" s="67"/>
      <c r="H539" s="67"/>
      <c r="I539" s="6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</row>
    <row r="540" spans="1:22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</row>
    <row r="541" spans="1:22" x14ac:dyDescent="0.25">
      <c r="A541" s="67" t="s">
        <v>1413</v>
      </c>
      <c r="B541" s="67"/>
      <c r="C541" s="67"/>
      <c r="D541" s="67" t="s">
        <v>1414</v>
      </c>
      <c r="E541" s="67"/>
      <c r="F541" s="67"/>
      <c r="G541" s="67"/>
      <c r="H541" s="67"/>
      <c r="I541" s="67"/>
      <c r="J541" s="68">
        <v>0</v>
      </c>
      <c r="K541" s="68"/>
      <c r="L541" s="68">
        <v>0</v>
      </c>
      <c r="M541" s="68"/>
      <c r="N541" s="68">
        <v>0</v>
      </c>
      <c r="O541" s="68"/>
      <c r="P541" s="68">
        <v>0</v>
      </c>
      <c r="Q541" s="68"/>
      <c r="R541" s="68">
        <v>0</v>
      </c>
      <c r="S541" s="68"/>
      <c r="T541" s="68">
        <v>0</v>
      </c>
      <c r="U541" s="68"/>
      <c r="V541" s="27"/>
    </row>
    <row r="542" spans="1:22" x14ac:dyDescent="0.25">
      <c r="A542" s="27"/>
      <c r="B542" s="27"/>
      <c r="C542" s="27"/>
      <c r="D542" s="67"/>
      <c r="E542" s="67"/>
      <c r="F542" s="67"/>
      <c r="G542" s="67"/>
      <c r="H542" s="67"/>
      <c r="I542" s="6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</row>
    <row r="543" spans="1:22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</row>
    <row r="544" spans="1:22" x14ac:dyDescent="0.25">
      <c r="A544" s="67" t="s">
        <v>1415</v>
      </c>
      <c r="B544" s="67"/>
      <c r="C544" s="67"/>
      <c r="D544" s="67" t="s">
        <v>1416</v>
      </c>
      <c r="E544" s="67"/>
      <c r="F544" s="67"/>
      <c r="G544" s="67"/>
      <c r="H544" s="67"/>
      <c r="I544" s="67"/>
      <c r="J544" s="68">
        <v>0</v>
      </c>
      <c r="K544" s="68"/>
      <c r="L544" s="68">
        <v>0</v>
      </c>
      <c r="M544" s="68"/>
      <c r="N544" s="68">
        <v>0</v>
      </c>
      <c r="O544" s="68"/>
      <c r="P544" s="68">
        <v>0</v>
      </c>
      <c r="Q544" s="68"/>
      <c r="R544" s="68">
        <v>0</v>
      </c>
      <c r="S544" s="68"/>
      <c r="T544" s="68">
        <v>0</v>
      </c>
      <c r="U544" s="68"/>
      <c r="V544" s="27"/>
    </row>
    <row r="545" spans="1:22" x14ac:dyDescent="0.25">
      <c r="A545" s="27"/>
      <c r="B545" s="27"/>
      <c r="C545" s="27"/>
      <c r="D545" s="67"/>
      <c r="E545" s="67"/>
      <c r="F545" s="67"/>
      <c r="G545" s="67"/>
      <c r="H545" s="67"/>
      <c r="I545" s="6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</row>
    <row r="546" spans="1:22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</row>
    <row r="547" spans="1:22" x14ac:dyDescent="0.25">
      <c r="A547" s="67" t="s">
        <v>1417</v>
      </c>
      <c r="B547" s="67"/>
      <c r="C547" s="67"/>
      <c r="D547" s="67" t="s">
        <v>1418</v>
      </c>
      <c r="E547" s="67"/>
      <c r="F547" s="67"/>
      <c r="G547" s="67"/>
      <c r="H547" s="67"/>
      <c r="I547" s="67"/>
      <c r="J547" s="68">
        <v>0</v>
      </c>
      <c r="K547" s="68"/>
      <c r="L547" s="68">
        <v>0</v>
      </c>
      <c r="M547" s="68"/>
      <c r="N547" s="68">
        <v>0</v>
      </c>
      <c r="O547" s="68"/>
      <c r="P547" s="68">
        <v>0</v>
      </c>
      <c r="Q547" s="68"/>
      <c r="R547" s="68">
        <v>0</v>
      </c>
      <c r="S547" s="68"/>
      <c r="T547" s="68">
        <v>0</v>
      </c>
      <c r="U547" s="68"/>
      <c r="V547" s="27"/>
    </row>
    <row r="548" spans="1:22" x14ac:dyDescent="0.25">
      <c r="A548" s="27"/>
      <c r="B548" s="27"/>
      <c r="C548" s="27"/>
      <c r="D548" s="67"/>
      <c r="E548" s="67"/>
      <c r="F548" s="67"/>
      <c r="G548" s="67"/>
      <c r="H548" s="67"/>
      <c r="I548" s="6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</row>
    <row r="549" spans="1:22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</row>
    <row r="550" spans="1:22" x14ac:dyDescent="0.25">
      <c r="A550" s="67" t="s">
        <v>1419</v>
      </c>
      <c r="B550" s="67"/>
      <c r="C550" s="67"/>
      <c r="D550" s="67" t="s">
        <v>1420</v>
      </c>
      <c r="E550" s="67"/>
      <c r="F550" s="67"/>
      <c r="G550" s="67"/>
      <c r="H550" s="67"/>
      <c r="I550" s="67"/>
      <c r="J550" s="68">
        <v>0</v>
      </c>
      <c r="K550" s="68"/>
      <c r="L550" s="68">
        <v>0</v>
      </c>
      <c r="M550" s="68"/>
      <c r="N550" s="68">
        <v>0</v>
      </c>
      <c r="O550" s="68"/>
      <c r="P550" s="68">
        <v>0</v>
      </c>
      <c r="Q550" s="68"/>
      <c r="R550" s="68">
        <v>0</v>
      </c>
      <c r="S550" s="68"/>
      <c r="T550" s="68">
        <v>0</v>
      </c>
      <c r="U550" s="68"/>
      <c r="V550" s="27"/>
    </row>
    <row r="551" spans="1:22" x14ac:dyDescent="0.25">
      <c r="A551" s="27"/>
      <c r="B551" s="27"/>
      <c r="C551" s="27"/>
      <c r="D551" s="67"/>
      <c r="E551" s="67"/>
      <c r="F551" s="67"/>
      <c r="G551" s="67"/>
      <c r="H551" s="67"/>
      <c r="I551" s="6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</row>
    <row r="552" spans="1:22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</row>
    <row r="553" spans="1:22" x14ac:dyDescent="0.25">
      <c r="A553" s="67" t="s">
        <v>1421</v>
      </c>
      <c r="B553" s="67"/>
      <c r="C553" s="67"/>
      <c r="D553" s="67" t="s">
        <v>1422</v>
      </c>
      <c r="E553" s="67"/>
      <c r="F553" s="67"/>
      <c r="G553" s="67"/>
      <c r="H553" s="67"/>
      <c r="I553" s="67"/>
      <c r="J553" s="68">
        <v>0</v>
      </c>
      <c r="K553" s="68"/>
      <c r="L553" s="68">
        <v>0</v>
      </c>
      <c r="M553" s="68"/>
      <c r="N553" s="68">
        <v>0</v>
      </c>
      <c r="O553" s="68"/>
      <c r="P553" s="68">
        <v>0</v>
      </c>
      <c r="Q553" s="68"/>
      <c r="R553" s="68">
        <v>0</v>
      </c>
      <c r="S553" s="68"/>
      <c r="T553" s="68">
        <v>0</v>
      </c>
      <c r="U553" s="68"/>
      <c r="V553" s="27"/>
    </row>
    <row r="554" spans="1:22" x14ac:dyDescent="0.25">
      <c r="A554" s="27"/>
      <c r="B554" s="27"/>
      <c r="C554" s="27"/>
      <c r="D554" s="67"/>
      <c r="E554" s="67"/>
      <c r="F554" s="67"/>
      <c r="G554" s="67"/>
      <c r="H554" s="67"/>
      <c r="I554" s="6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</row>
    <row r="555" spans="1:22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</row>
    <row r="556" spans="1:22" x14ac:dyDescent="0.25">
      <c r="A556" s="67" t="s">
        <v>1423</v>
      </c>
      <c r="B556" s="67"/>
      <c r="C556" s="67"/>
      <c r="D556" s="67" t="s">
        <v>1424</v>
      </c>
      <c r="E556" s="67"/>
      <c r="F556" s="67"/>
      <c r="G556" s="67"/>
      <c r="H556" s="67"/>
      <c r="I556" s="67"/>
      <c r="J556" s="68">
        <v>0</v>
      </c>
      <c r="K556" s="68"/>
      <c r="L556" s="68">
        <v>0</v>
      </c>
      <c r="M556" s="68"/>
      <c r="N556" s="68">
        <v>0</v>
      </c>
      <c r="O556" s="68"/>
      <c r="P556" s="68">
        <v>0</v>
      </c>
      <c r="Q556" s="68"/>
      <c r="R556" s="68">
        <v>0</v>
      </c>
      <c r="S556" s="68"/>
      <c r="T556" s="68">
        <v>0</v>
      </c>
      <c r="U556" s="68"/>
      <c r="V556" s="27"/>
    </row>
    <row r="557" spans="1:22" x14ac:dyDescent="0.25">
      <c r="A557" s="27"/>
      <c r="B557" s="27"/>
      <c r="C557" s="27"/>
      <c r="D557" s="67"/>
      <c r="E557" s="67"/>
      <c r="F557" s="67"/>
      <c r="G557" s="67"/>
      <c r="H557" s="67"/>
      <c r="I557" s="6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</row>
    <row r="558" spans="1:22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</row>
    <row r="559" spans="1:22" x14ac:dyDescent="0.25">
      <c r="A559" s="67" t="s">
        <v>1425</v>
      </c>
      <c r="B559" s="67"/>
      <c r="C559" s="67"/>
      <c r="D559" s="67" t="s">
        <v>1426</v>
      </c>
      <c r="E559" s="67"/>
      <c r="F559" s="67"/>
      <c r="G559" s="67"/>
      <c r="H559" s="67"/>
      <c r="I559" s="67"/>
      <c r="J559" s="68">
        <v>0</v>
      </c>
      <c r="K559" s="68"/>
      <c r="L559" s="68">
        <v>0</v>
      </c>
      <c r="M559" s="68"/>
      <c r="N559" s="68">
        <v>0</v>
      </c>
      <c r="O559" s="68"/>
      <c r="P559" s="68">
        <v>0</v>
      </c>
      <c r="Q559" s="68"/>
      <c r="R559" s="68">
        <v>0</v>
      </c>
      <c r="S559" s="68"/>
      <c r="T559" s="68">
        <v>0</v>
      </c>
      <c r="U559" s="68"/>
      <c r="V559" s="27"/>
    </row>
    <row r="560" spans="1:22" x14ac:dyDescent="0.25">
      <c r="A560" s="27"/>
      <c r="B560" s="27"/>
      <c r="C560" s="27"/>
      <c r="D560" s="67"/>
      <c r="E560" s="67"/>
      <c r="F560" s="67"/>
      <c r="G560" s="67"/>
      <c r="H560" s="67"/>
      <c r="I560" s="6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</row>
    <row r="561" spans="1:22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</row>
    <row r="562" spans="1:22" x14ac:dyDescent="0.25">
      <c r="A562" s="67" t="s">
        <v>1427</v>
      </c>
      <c r="B562" s="67"/>
      <c r="C562" s="67"/>
      <c r="D562" s="67" t="s">
        <v>1428</v>
      </c>
      <c r="E562" s="67"/>
      <c r="F562" s="67"/>
      <c r="G562" s="67"/>
      <c r="H562" s="67"/>
      <c r="I562" s="67"/>
      <c r="J562" s="68">
        <v>0</v>
      </c>
      <c r="K562" s="68"/>
      <c r="L562" s="68">
        <v>0</v>
      </c>
      <c r="M562" s="68"/>
      <c r="N562" s="68">
        <v>0</v>
      </c>
      <c r="O562" s="68"/>
      <c r="P562" s="68">
        <v>0</v>
      </c>
      <c r="Q562" s="68"/>
      <c r="R562" s="68">
        <v>0</v>
      </c>
      <c r="S562" s="68"/>
      <c r="T562" s="68">
        <v>0</v>
      </c>
      <c r="U562" s="68"/>
      <c r="V562" s="27"/>
    </row>
    <row r="563" spans="1:22" x14ac:dyDescent="0.25">
      <c r="A563" s="27"/>
      <c r="B563" s="27"/>
      <c r="C563" s="27"/>
      <c r="D563" s="67"/>
      <c r="E563" s="67"/>
      <c r="F563" s="67"/>
      <c r="G563" s="67"/>
      <c r="H563" s="67"/>
      <c r="I563" s="6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</row>
    <row r="564" spans="1:22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</row>
    <row r="565" spans="1:22" x14ac:dyDescent="0.25">
      <c r="A565" s="67" t="s">
        <v>1429</v>
      </c>
      <c r="B565" s="67"/>
      <c r="C565" s="67"/>
      <c r="D565" s="67" t="s">
        <v>1430</v>
      </c>
      <c r="E565" s="67"/>
      <c r="F565" s="67"/>
      <c r="G565" s="67"/>
      <c r="H565" s="67"/>
      <c r="I565" s="67"/>
      <c r="J565" s="68">
        <v>0</v>
      </c>
      <c r="K565" s="68"/>
      <c r="L565" s="68">
        <v>0</v>
      </c>
      <c r="M565" s="68"/>
      <c r="N565" s="68">
        <v>0</v>
      </c>
      <c r="O565" s="68"/>
      <c r="P565" s="68">
        <v>0</v>
      </c>
      <c r="Q565" s="68"/>
      <c r="R565" s="68">
        <v>0</v>
      </c>
      <c r="S565" s="68"/>
      <c r="T565" s="68">
        <v>0</v>
      </c>
      <c r="U565" s="68"/>
      <c r="V565" s="27"/>
    </row>
    <row r="566" spans="1:22" x14ac:dyDescent="0.25">
      <c r="A566" s="27"/>
      <c r="B566" s="27"/>
      <c r="C566" s="27"/>
      <c r="D566" s="67"/>
      <c r="E566" s="67"/>
      <c r="F566" s="67"/>
      <c r="G566" s="67"/>
      <c r="H566" s="67"/>
      <c r="I566" s="6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</row>
    <row r="567" spans="1:22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</row>
    <row r="568" spans="1:22" x14ac:dyDescent="0.25">
      <c r="A568" s="67" t="s">
        <v>1431</v>
      </c>
      <c r="B568" s="67"/>
      <c r="C568" s="67"/>
      <c r="D568" s="67" t="s">
        <v>1432</v>
      </c>
      <c r="E568" s="67"/>
      <c r="F568" s="67"/>
      <c r="G568" s="67"/>
      <c r="H568" s="67"/>
      <c r="I568" s="67"/>
      <c r="J568" s="68">
        <v>0</v>
      </c>
      <c r="K568" s="68"/>
      <c r="L568" s="68">
        <v>0</v>
      </c>
      <c r="M568" s="68"/>
      <c r="N568" s="68">
        <v>0</v>
      </c>
      <c r="O568" s="68"/>
      <c r="P568" s="68">
        <v>0</v>
      </c>
      <c r="Q568" s="68"/>
      <c r="R568" s="68">
        <v>0</v>
      </c>
      <c r="S568" s="68"/>
      <c r="T568" s="68">
        <v>0</v>
      </c>
      <c r="U568" s="68"/>
      <c r="V568" s="27"/>
    </row>
    <row r="569" spans="1:22" x14ac:dyDescent="0.25">
      <c r="A569" s="27"/>
      <c r="B569" s="27"/>
      <c r="C569" s="27"/>
      <c r="D569" s="67"/>
      <c r="E569" s="67"/>
      <c r="F569" s="67"/>
      <c r="G569" s="67"/>
      <c r="H569" s="67"/>
      <c r="I569" s="6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</row>
    <row r="570" spans="1:22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</row>
    <row r="571" spans="1:22" x14ac:dyDescent="0.25">
      <c r="A571" s="67" t="s">
        <v>1433</v>
      </c>
      <c r="B571" s="67"/>
      <c r="C571" s="67"/>
      <c r="D571" s="67" t="s">
        <v>1434</v>
      </c>
      <c r="E571" s="67"/>
      <c r="F571" s="67"/>
      <c r="G571" s="67"/>
      <c r="H571" s="67"/>
      <c r="I571" s="67"/>
      <c r="J571" s="68">
        <v>0</v>
      </c>
      <c r="K571" s="68"/>
      <c r="L571" s="68">
        <v>0</v>
      </c>
      <c r="M571" s="68"/>
      <c r="N571" s="68">
        <v>0</v>
      </c>
      <c r="O571" s="68"/>
      <c r="P571" s="68">
        <v>0</v>
      </c>
      <c r="Q571" s="68"/>
      <c r="R571" s="68">
        <v>0</v>
      </c>
      <c r="S571" s="68"/>
      <c r="T571" s="68">
        <v>0</v>
      </c>
      <c r="U571" s="68"/>
      <c r="V571" s="27"/>
    </row>
    <row r="572" spans="1:22" x14ac:dyDescent="0.25">
      <c r="A572" s="27"/>
      <c r="B572" s="27"/>
      <c r="C572" s="27"/>
      <c r="D572" s="67"/>
      <c r="E572" s="67"/>
      <c r="F572" s="67"/>
      <c r="G572" s="67"/>
      <c r="H572" s="67"/>
      <c r="I572" s="6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</row>
    <row r="573" spans="1:22" x14ac:dyDescent="0.25">
      <c r="A573" s="67" t="s">
        <v>1435</v>
      </c>
      <c r="B573" s="67"/>
      <c r="C573" s="67"/>
      <c r="D573" s="67" t="s">
        <v>1436</v>
      </c>
      <c r="E573" s="67"/>
      <c r="F573" s="67"/>
      <c r="G573" s="67"/>
      <c r="H573" s="67"/>
      <c r="I573" s="67"/>
      <c r="J573" s="68">
        <v>0</v>
      </c>
      <c r="K573" s="68"/>
      <c r="L573" s="68">
        <v>0</v>
      </c>
      <c r="M573" s="68"/>
      <c r="N573" s="68">
        <v>0</v>
      </c>
      <c r="O573" s="68"/>
      <c r="P573" s="68">
        <v>0</v>
      </c>
      <c r="Q573" s="68"/>
      <c r="R573" s="68">
        <v>0</v>
      </c>
      <c r="S573" s="68"/>
      <c r="T573" s="68">
        <v>0</v>
      </c>
      <c r="U573" s="68"/>
      <c r="V573" s="27"/>
    </row>
    <row r="574" spans="1:22" x14ac:dyDescent="0.25">
      <c r="A574" s="27"/>
      <c r="B574" s="27"/>
      <c r="C574" s="27"/>
      <c r="D574" s="67"/>
      <c r="E574" s="67"/>
      <c r="F574" s="67"/>
      <c r="G574" s="67"/>
      <c r="H574" s="67"/>
      <c r="I574" s="6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</row>
    <row r="575" spans="1:22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</row>
    <row r="576" spans="1:22" x14ac:dyDescent="0.25">
      <c r="A576" s="67" t="s">
        <v>1437</v>
      </c>
      <c r="B576" s="67"/>
      <c r="C576" s="67"/>
      <c r="D576" s="67" t="s">
        <v>1438</v>
      </c>
      <c r="E576" s="67"/>
      <c r="F576" s="67"/>
      <c r="G576" s="67"/>
      <c r="H576" s="67"/>
      <c r="I576" s="67"/>
      <c r="J576" s="68">
        <v>0</v>
      </c>
      <c r="K576" s="68"/>
      <c r="L576" s="68">
        <v>0</v>
      </c>
      <c r="M576" s="68"/>
      <c r="N576" s="68">
        <v>0</v>
      </c>
      <c r="O576" s="68"/>
      <c r="P576" s="68">
        <v>0</v>
      </c>
      <c r="Q576" s="68"/>
      <c r="R576" s="68">
        <v>0</v>
      </c>
      <c r="S576" s="68"/>
      <c r="T576" s="68">
        <v>0</v>
      </c>
      <c r="U576" s="68"/>
      <c r="V576" s="27"/>
    </row>
    <row r="577" spans="1:22" x14ac:dyDescent="0.25">
      <c r="A577" s="27"/>
      <c r="B577" s="27"/>
      <c r="C577" s="27"/>
      <c r="D577" s="67"/>
      <c r="E577" s="67"/>
      <c r="F577" s="67"/>
      <c r="G577" s="67"/>
      <c r="H577" s="67"/>
      <c r="I577" s="6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</row>
    <row r="578" spans="1:22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</row>
    <row r="579" spans="1:22" x14ac:dyDescent="0.25">
      <c r="A579" s="67" t="s">
        <v>1439</v>
      </c>
      <c r="B579" s="67"/>
      <c r="C579" s="67"/>
      <c r="D579" s="67" t="s">
        <v>1440</v>
      </c>
      <c r="E579" s="67"/>
      <c r="F579" s="67"/>
      <c r="G579" s="67"/>
      <c r="H579" s="67"/>
      <c r="I579" s="67"/>
      <c r="J579" s="68">
        <v>0</v>
      </c>
      <c r="K579" s="68"/>
      <c r="L579" s="68">
        <v>0</v>
      </c>
      <c r="M579" s="68"/>
      <c r="N579" s="68">
        <v>0</v>
      </c>
      <c r="O579" s="68"/>
      <c r="P579" s="68">
        <v>0</v>
      </c>
      <c r="Q579" s="68"/>
      <c r="R579" s="68">
        <v>0</v>
      </c>
      <c r="S579" s="68"/>
      <c r="T579" s="68">
        <v>0</v>
      </c>
      <c r="U579" s="68"/>
      <c r="V579" s="27"/>
    </row>
    <row r="580" spans="1:22" x14ac:dyDescent="0.25">
      <c r="A580" s="27"/>
      <c r="B580" s="27"/>
      <c r="C580" s="27"/>
      <c r="D580" s="67"/>
      <c r="E580" s="67"/>
      <c r="F580" s="67"/>
      <c r="G580" s="67"/>
      <c r="H580" s="67"/>
      <c r="I580" s="6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</row>
    <row r="581" spans="1:22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</row>
    <row r="582" spans="1:22" x14ac:dyDescent="0.25">
      <c r="A582" s="67" t="s">
        <v>1441</v>
      </c>
      <c r="B582" s="67"/>
      <c r="C582" s="67"/>
      <c r="D582" s="67" t="s">
        <v>1442</v>
      </c>
      <c r="E582" s="67"/>
      <c r="F582" s="67"/>
      <c r="G582" s="67"/>
      <c r="H582" s="67"/>
      <c r="I582" s="67"/>
      <c r="J582" s="68">
        <v>0</v>
      </c>
      <c r="K582" s="68"/>
      <c r="L582" s="68">
        <v>0</v>
      </c>
      <c r="M582" s="68"/>
      <c r="N582" s="68">
        <v>0</v>
      </c>
      <c r="O582" s="68"/>
      <c r="P582" s="68">
        <v>0</v>
      </c>
      <c r="Q582" s="68"/>
      <c r="R582" s="68">
        <v>0</v>
      </c>
      <c r="S582" s="68"/>
      <c r="T582" s="68">
        <v>0</v>
      </c>
      <c r="U582" s="68"/>
      <c r="V582" s="27"/>
    </row>
    <row r="583" spans="1:22" x14ac:dyDescent="0.25">
      <c r="A583" s="27"/>
      <c r="B583" s="27"/>
      <c r="C583" s="27"/>
      <c r="D583" s="67"/>
      <c r="E583" s="67"/>
      <c r="F583" s="67"/>
      <c r="G583" s="67"/>
      <c r="H583" s="67"/>
      <c r="I583" s="6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</row>
    <row r="584" spans="1:22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</row>
    <row r="585" spans="1:22" x14ac:dyDescent="0.25">
      <c r="A585" s="67" t="s">
        <v>1443</v>
      </c>
      <c r="B585" s="67"/>
      <c r="C585" s="67"/>
      <c r="D585" s="67" t="s">
        <v>1432</v>
      </c>
      <c r="E585" s="67"/>
      <c r="F585" s="67"/>
      <c r="G585" s="67"/>
      <c r="H585" s="67"/>
      <c r="I585" s="67"/>
      <c r="J585" s="68">
        <v>39765.81</v>
      </c>
      <c r="K585" s="68"/>
      <c r="L585" s="68">
        <v>0</v>
      </c>
      <c r="M585" s="68"/>
      <c r="N585" s="68">
        <v>39765.81</v>
      </c>
      <c r="O585" s="68"/>
      <c r="P585" s="68">
        <v>0</v>
      </c>
      <c r="Q585" s="68"/>
      <c r="R585" s="68">
        <v>0</v>
      </c>
      <c r="S585" s="68"/>
      <c r="T585" s="68">
        <v>39765.81</v>
      </c>
      <c r="U585" s="68"/>
      <c r="V585" s="27"/>
    </row>
    <row r="586" spans="1:22" x14ac:dyDescent="0.25">
      <c r="A586" s="27"/>
      <c r="B586" s="27"/>
      <c r="C586" s="27"/>
      <c r="D586" s="67"/>
      <c r="E586" s="67"/>
      <c r="F586" s="67"/>
      <c r="G586" s="67"/>
      <c r="H586" s="67"/>
      <c r="I586" s="6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</row>
    <row r="587" spans="1:22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</row>
    <row r="588" spans="1:22" x14ac:dyDescent="0.25">
      <c r="A588" s="67" t="s">
        <v>1444</v>
      </c>
      <c r="B588" s="67"/>
      <c r="C588" s="67"/>
      <c r="D588" s="67" t="s">
        <v>1445</v>
      </c>
      <c r="E588" s="67"/>
      <c r="F588" s="67"/>
      <c r="G588" s="67"/>
      <c r="H588" s="67"/>
      <c r="I588" s="67"/>
      <c r="J588" s="68">
        <v>0</v>
      </c>
      <c r="K588" s="68"/>
      <c r="L588" s="68">
        <v>0</v>
      </c>
      <c r="M588" s="68"/>
      <c r="N588" s="68">
        <v>0</v>
      </c>
      <c r="O588" s="68"/>
      <c r="P588" s="68">
        <v>0</v>
      </c>
      <c r="Q588" s="68"/>
      <c r="R588" s="68">
        <v>0</v>
      </c>
      <c r="S588" s="68"/>
      <c r="T588" s="68">
        <v>0</v>
      </c>
      <c r="U588" s="68"/>
      <c r="V588" s="27"/>
    </row>
    <row r="589" spans="1:22" x14ac:dyDescent="0.25">
      <c r="A589" s="27"/>
      <c r="B589" s="27"/>
      <c r="C589" s="27"/>
      <c r="D589" s="67"/>
      <c r="E589" s="67"/>
      <c r="F589" s="67"/>
      <c r="G589" s="67"/>
      <c r="H589" s="67"/>
      <c r="I589" s="6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</row>
    <row r="590" spans="1:22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</row>
    <row r="591" spans="1:22" x14ac:dyDescent="0.25">
      <c r="A591" s="67" t="s">
        <v>1446</v>
      </c>
      <c r="B591" s="67"/>
      <c r="C591" s="67"/>
      <c r="D591" s="67" t="s">
        <v>1445</v>
      </c>
      <c r="E591" s="67"/>
      <c r="F591" s="67"/>
      <c r="G591" s="67"/>
      <c r="H591" s="67"/>
      <c r="I591" s="67"/>
      <c r="J591" s="68">
        <v>0</v>
      </c>
      <c r="K591" s="68"/>
      <c r="L591" s="68">
        <v>0</v>
      </c>
      <c r="M591" s="68"/>
      <c r="N591" s="68">
        <v>0</v>
      </c>
      <c r="O591" s="68"/>
      <c r="P591" s="68">
        <v>0</v>
      </c>
      <c r="Q591" s="68"/>
      <c r="R591" s="68">
        <v>0</v>
      </c>
      <c r="S591" s="68"/>
      <c r="T591" s="68">
        <v>0</v>
      </c>
      <c r="U591" s="68"/>
      <c r="V591" s="27"/>
    </row>
    <row r="592" spans="1:22" x14ac:dyDescent="0.25">
      <c r="A592" s="27"/>
      <c r="B592" s="27"/>
      <c r="C592" s="27"/>
      <c r="D592" s="67"/>
      <c r="E592" s="67"/>
      <c r="F592" s="67"/>
      <c r="G592" s="67"/>
      <c r="H592" s="67"/>
      <c r="I592" s="6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</row>
    <row r="593" spans="1:22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</row>
    <row r="594" spans="1:22" x14ac:dyDescent="0.25">
      <c r="A594" s="67" t="s">
        <v>1447</v>
      </c>
      <c r="B594" s="67"/>
      <c r="C594" s="67"/>
      <c r="D594" s="67" t="s">
        <v>1448</v>
      </c>
      <c r="E594" s="67"/>
      <c r="F594" s="67"/>
      <c r="G594" s="67"/>
      <c r="H594" s="67"/>
      <c r="I594" s="67"/>
      <c r="J594" s="68">
        <v>660904.91</v>
      </c>
      <c r="K594" s="68"/>
      <c r="L594" s="68">
        <v>0</v>
      </c>
      <c r="M594" s="68"/>
      <c r="N594" s="68">
        <v>660904.91</v>
      </c>
      <c r="O594" s="68"/>
      <c r="P594" s="68">
        <v>0</v>
      </c>
      <c r="Q594" s="68"/>
      <c r="R594" s="68">
        <v>0</v>
      </c>
      <c r="S594" s="68"/>
      <c r="T594" s="68">
        <v>660904.91</v>
      </c>
      <c r="U594" s="68"/>
      <c r="V594" s="27"/>
    </row>
    <row r="595" spans="1:22" x14ac:dyDescent="0.25">
      <c r="A595" s="27"/>
      <c r="B595" s="27"/>
      <c r="C595" s="27"/>
      <c r="D595" s="67"/>
      <c r="E595" s="67"/>
      <c r="F595" s="67"/>
      <c r="G595" s="67"/>
      <c r="H595" s="67"/>
      <c r="I595" s="6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</row>
    <row r="596" spans="1:22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</row>
    <row r="597" spans="1:22" x14ac:dyDescent="0.25">
      <c r="A597" s="67" t="s">
        <v>1449</v>
      </c>
      <c r="B597" s="67"/>
      <c r="C597" s="67"/>
      <c r="D597" s="67" t="s">
        <v>1450</v>
      </c>
      <c r="E597" s="67"/>
      <c r="F597" s="67"/>
      <c r="G597" s="67"/>
      <c r="H597" s="67"/>
      <c r="I597" s="67"/>
      <c r="J597" s="68">
        <v>1460000</v>
      </c>
      <c r="K597" s="68"/>
      <c r="L597" s="68">
        <v>0</v>
      </c>
      <c r="M597" s="68"/>
      <c r="N597" s="68">
        <v>1460000</v>
      </c>
      <c r="O597" s="68"/>
      <c r="P597" s="68">
        <v>1104900.69</v>
      </c>
      <c r="Q597" s="68"/>
      <c r="R597" s="68">
        <v>1104900.69</v>
      </c>
      <c r="S597" s="68"/>
      <c r="T597" s="68">
        <v>355099.31</v>
      </c>
      <c r="U597" s="68"/>
      <c r="V597" s="27"/>
    </row>
    <row r="598" spans="1:22" x14ac:dyDescent="0.25">
      <c r="A598" s="27"/>
      <c r="B598" s="27"/>
      <c r="C598" s="27"/>
      <c r="D598" s="67"/>
      <c r="E598" s="67"/>
      <c r="F598" s="67"/>
      <c r="G598" s="67"/>
      <c r="H598" s="67"/>
      <c r="I598" s="6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</row>
    <row r="599" spans="1:22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</row>
    <row r="600" spans="1:22" x14ac:dyDescent="0.25">
      <c r="A600" s="67" t="s">
        <v>1451</v>
      </c>
      <c r="B600" s="67"/>
      <c r="C600" s="67"/>
      <c r="D600" s="67" t="s">
        <v>1452</v>
      </c>
      <c r="E600" s="67"/>
      <c r="F600" s="67"/>
      <c r="G600" s="67"/>
      <c r="H600" s="67"/>
      <c r="I600" s="67"/>
      <c r="J600" s="68">
        <v>631314.9</v>
      </c>
      <c r="K600" s="68"/>
      <c r="L600" s="68">
        <v>0</v>
      </c>
      <c r="M600" s="68"/>
      <c r="N600" s="68">
        <v>631314.9</v>
      </c>
      <c r="O600" s="68"/>
      <c r="P600" s="68">
        <v>0</v>
      </c>
      <c r="Q600" s="68"/>
      <c r="R600" s="68">
        <v>0</v>
      </c>
      <c r="S600" s="68"/>
      <c r="T600" s="68">
        <v>631314.9</v>
      </c>
      <c r="U600" s="68"/>
      <c r="V600" s="27"/>
    </row>
    <row r="601" spans="1:22" x14ac:dyDescent="0.25">
      <c r="A601" s="27"/>
      <c r="B601" s="27"/>
      <c r="C601" s="27"/>
      <c r="D601" s="67"/>
      <c r="E601" s="67"/>
      <c r="F601" s="67"/>
      <c r="G601" s="67"/>
      <c r="H601" s="67"/>
      <c r="I601" s="6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</row>
    <row r="602" spans="1:22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</row>
    <row r="603" spans="1:22" x14ac:dyDescent="0.25">
      <c r="A603" s="67" t="s">
        <v>1453</v>
      </c>
      <c r="B603" s="67"/>
      <c r="C603" s="67"/>
      <c r="D603" s="67" t="s">
        <v>1454</v>
      </c>
      <c r="E603" s="67"/>
      <c r="F603" s="67"/>
      <c r="G603" s="67"/>
      <c r="H603" s="67"/>
      <c r="I603" s="67"/>
      <c r="J603" s="68">
        <v>0</v>
      </c>
      <c r="K603" s="68"/>
      <c r="L603" s="68">
        <v>0</v>
      </c>
      <c r="M603" s="68"/>
      <c r="N603" s="68">
        <v>0</v>
      </c>
      <c r="O603" s="68"/>
      <c r="P603" s="68">
        <v>0</v>
      </c>
      <c r="Q603" s="68"/>
      <c r="R603" s="68">
        <v>0</v>
      </c>
      <c r="S603" s="68"/>
      <c r="T603" s="68">
        <v>0</v>
      </c>
      <c r="U603" s="68"/>
      <c r="V603" s="27"/>
    </row>
    <row r="604" spans="1:22" x14ac:dyDescent="0.25">
      <c r="A604" s="27"/>
      <c r="B604" s="27"/>
      <c r="C604" s="27"/>
      <c r="D604" s="67"/>
      <c r="E604" s="67"/>
      <c r="F604" s="67"/>
      <c r="G604" s="67"/>
      <c r="H604" s="67"/>
      <c r="I604" s="6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</row>
    <row r="605" spans="1:22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</row>
    <row r="606" spans="1:22" x14ac:dyDescent="0.25">
      <c r="A606" s="67" t="s">
        <v>1455</v>
      </c>
      <c r="B606" s="67"/>
      <c r="C606" s="67"/>
      <c r="D606" s="67" t="s">
        <v>1456</v>
      </c>
      <c r="E606" s="67"/>
      <c r="F606" s="67"/>
      <c r="G606" s="67"/>
      <c r="H606" s="67"/>
      <c r="I606" s="67"/>
      <c r="J606" s="68">
        <v>0</v>
      </c>
      <c r="K606" s="68"/>
      <c r="L606" s="68">
        <v>0</v>
      </c>
      <c r="M606" s="68"/>
      <c r="N606" s="68">
        <v>0</v>
      </c>
      <c r="O606" s="68"/>
      <c r="P606" s="68">
        <v>0</v>
      </c>
      <c r="Q606" s="68"/>
      <c r="R606" s="68">
        <v>0</v>
      </c>
      <c r="S606" s="68"/>
      <c r="T606" s="68">
        <v>0</v>
      </c>
      <c r="U606" s="68"/>
      <c r="V606" s="27"/>
    </row>
    <row r="607" spans="1:22" x14ac:dyDescent="0.25">
      <c r="A607" s="27"/>
      <c r="B607" s="27"/>
      <c r="C607" s="27"/>
      <c r="D607" s="67"/>
      <c r="E607" s="67"/>
      <c r="F607" s="67"/>
      <c r="G607" s="67"/>
      <c r="H607" s="67"/>
      <c r="I607" s="6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</row>
    <row r="608" spans="1:22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</row>
    <row r="609" spans="1:22" x14ac:dyDescent="0.25">
      <c r="A609" s="67" t="s">
        <v>1457</v>
      </c>
      <c r="B609" s="67"/>
      <c r="C609" s="67"/>
      <c r="D609" s="67" t="s">
        <v>1458</v>
      </c>
      <c r="E609" s="67"/>
      <c r="F609" s="67"/>
      <c r="G609" s="67"/>
      <c r="H609" s="67"/>
      <c r="I609" s="67"/>
      <c r="J609" s="68">
        <v>0</v>
      </c>
      <c r="K609" s="68"/>
      <c r="L609" s="68">
        <v>0</v>
      </c>
      <c r="M609" s="68"/>
      <c r="N609" s="68">
        <v>0</v>
      </c>
      <c r="O609" s="68"/>
      <c r="P609" s="68">
        <v>0</v>
      </c>
      <c r="Q609" s="68"/>
      <c r="R609" s="68">
        <v>0</v>
      </c>
      <c r="S609" s="68"/>
      <c r="T609" s="68">
        <v>0</v>
      </c>
      <c r="U609" s="68"/>
      <c r="V609" s="27"/>
    </row>
    <row r="610" spans="1:22" x14ac:dyDescent="0.25">
      <c r="A610" s="27"/>
      <c r="B610" s="27"/>
      <c r="C610" s="27"/>
      <c r="D610" s="67"/>
      <c r="E610" s="67"/>
      <c r="F610" s="67"/>
      <c r="G610" s="67"/>
      <c r="H610" s="67"/>
      <c r="I610" s="6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</row>
    <row r="611" spans="1:22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</row>
    <row r="612" spans="1:22" x14ac:dyDescent="0.25">
      <c r="A612" s="67" t="s">
        <v>1459</v>
      </c>
      <c r="B612" s="67"/>
      <c r="C612" s="67"/>
      <c r="D612" s="67" t="s">
        <v>1460</v>
      </c>
      <c r="E612" s="67"/>
      <c r="F612" s="67"/>
      <c r="G612" s="67"/>
      <c r="H612" s="67"/>
      <c r="I612" s="67"/>
      <c r="J612" s="68">
        <v>3874466.58</v>
      </c>
      <c r="K612" s="68"/>
      <c r="L612" s="68">
        <v>-63981.840000000004</v>
      </c>
      <c r="M612" s="68"/>
      <c r="N612" s="68">
        <v>3810484.74</v>
      </c>
      <c r="O612" s="68"/>
      <c r="P612" s="68">
        <v>0</v>
      </c>
      <c r="Q612" s="68"/>
      <c r="R612" s="68">
        <v>0</v>
      </c>
      <c r="S612" s="68"/>
      <c r="T612" s="68">
        <v>3810484.74</v>
      </c>
      <c r="U612" s="68"/>
      <c r="V612" s="27"/>
    </row>
    <row r="613" spans="1:22" x14ac:dyDescent="0.25">
      <c r="A613" s="27"/>
      <c r="B613" s="27"/>
      <c r="C613" s="27"/>
      <c r="D613" s="67"/>
      <c r="E613" s="67"/>
      <c r="F613" s="67"/>
      <c r="G613" s="67"/>
      <c r="H613" s="67"/>
      <c r="I613" s="6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</row>
    <row r="614" spans="1:22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</row>
    <row r="615" spans="1:22" x14ac:dyDescent="0.25">
      <c r="A615" s="67" t="s">
        <v>1461</v>
      </c>
      <c r="B615" s="67"/>
      <c r="C615" s="67"/>
      <c r="D615" s="67" t="s">
        <v>1462</v>
      </c>
      <c r="E615" s="67"/>
      <c r="F615" s="67"/>
      <c r="G615" s="67"/>
      <c r="H615" s="67"/>
      <c r="I615" s="67"/>
      <c r="J615" s="68">
        <v>539095.09</v>
      </c>
      <c r="K615" s="68"/>
      <c r="L615" s="68">
        <v>0</v>
      </c>
      <c r="M615" s="68"/>
      <c r="N615" s="68">
        <v>539095.09</v>
      </c>
      <c r="O615" s="68"/>
      <c r="P615" s="68">
        <v>0</v>
      </c>
      <c r="Q615" s="68"/>
      <c r="R615" s="68">
        <v>0</v>
      </c>
      <c r="S615" s="68"/>
      <c r="T615" s="68">
        <v>539095.09</v>
      </c>
      <c r="U615" s="68"/>
      <c r="V615" s="27"/>
    </row>
    <row r="616" spans="1:22" x14ac:dyDescent="0.25">
      <c r="A616" s="27"/>
      <c r="B616" s="27"/>
      <c r="C616" s="27"/>
      <c r="D616" s="67"/>
      <c r="E616" s="67"/>
      <c r="F616" s="67"/>
      <c r="G616" s="67"/>
      <c r="H616" s="67"/>
      <c r="I616" s="6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</row>
    <row r="617" spans="1:22" x14ac:dyDescent="0.25">
      <c r="A617" s="67" t="s">
        <v>1463</v>
      </c>
      <c r="B617" s="67"/>
      <c r="C617" s="67"/>
      <c r="D617" s="67" t="s">
        <v>1464</v>
      </c>
      <c r="E617" s="67"/>
      <c r="F617" s="67"/>
      <c r="G617" s="67"/>
      <c r="H617" s="67"/>
      <c r="I617" s="67"/>
      <c r="J617" s="68">
        <v>0</v>
      </c>
      <c r="K617" s="68"/>
      <c r="L617" s="68">
        <v>0</v>
      </c>
      <c r="M617" s="68"/>
      <c r="N617" s="68">
        <v>0</v>
      </c>
      <c r="O617" s="68"/>
      <c r="P617" s="68">
        <v>0</v>
      </c>
      <c r="Q617" s="68"/>
      <c r="R617" s="68">
        <v>0</v>
      </c>
      <c r="S617" s="68"/>
      <c r="T617" s="68">
        <v>0</v>
      </c>
      <c r="U617" s="68"/>
      <c r="V617" s="27"/>
    </row>
    <row r="618" spans="1:22" x14ac:dyDescent="0.25">
      <c r="A618" s="27"/>
      <c r="B618" s="27"/>
      <c r="C618" s="27"/>
      <c r="D618" s="67"/>
      <c r="E618" s="67"/>
      <c r="F618" s="67"/>
      <c r="G618" s="67"/>
      <c r="H618" s="67"/>
      <c r="I618" s="6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</row>
    <row r="619" spans="1:22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</row>
    <row r="620" spans="1:22" x14ac:dyDescent="0.25">
      <c r="A620" s="67" t="s">
        <v>1465</v>
      </c>
      <c r="B620" s="67"/>
      <c r="C620" s="67"/>
      <c r="D620" s="67" t="s">
        <v>1466</v>
      </c>
      <c r="E620" s="67"/>
      <c r="F620" s="67"/>
      <c r="G620" s="67"/>
      <c r="H620" s="67"/>
      <c r="I620" s="67"/>
      <c r="J620" s="68">
        <v>1000000</v>
      </c>
      <c r="K620" s="68"/>
      <c r="L620" s="68">
        <v>0</v>
      </c>
      <c r="M620" s="68"/>
      <c r="N620" s="68">
        <v>1000000</v>
      </c>
      <c r="O620" s="68"/>
      <c r="P620" s="68">
        <v>97504.95</v>
      </c>
      <c r="Q620" s="68"/>
      <c r="R620" s="68">
        <v>97504.95</v>
      </c>
      <c r="S620" s="68"/>
      <c r="T620" s="68">
        <v>902495.05</v>
      </c>
      <c r="U620" s="68"/>
      <c r="V620" s="27"/>
    </row>
    <row r="621" spans="1:22" x14ac:dyDescent="0.25">
      <c r="A621" s="27"/>
      <c r="B621" s="27"/>
      <c r="C621" s="27"/>
      <c r="D621" s="67"/>
      <c r="E621" s="67"/>
      <c r="F621" s="67"/>
      <c r="G621" s="67"/>
      <c r="H621" s="67"/>
      <c r="I621" s="6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</row>
    <row r="622" spans="1:22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</row>
    <row r="623" spans="1:22" x14ac:dyDescent="0.25">
      <c r="A623" s="67" t="s">
        <v>1467</v>
      </c>
      <c r="B623" s="67"/>
      <c r="C623" s="67"/>
      <c r="D623" s="67" t="s">
        <v>1468</v>
      </c>
      <c r="E623" s="67"/>
      <c r="F623" s="67"/>
      <c r="G623" s="67"/>
      <c r="H623" s="67"/>
      <c r="I623" s="67"/>
      <c r="J623" s="68">
        <v>0</v>
      </c>
      <c r="K623" s="68"/>
      <c r="L623" s="68">
        <v>0</v>
      </c>
      <c r="M623" s="68"/>
      <c r="N623" s="68">
        <v>0</v>
      </c>
      <c r="O623" s="68"/>
      <c r="P623" s="68">
        <v>0</v>
      </c>
      <c r="Q623" s="68"/>
      <c r="R623" s="68">
        <v>0</v>
      </c>
      <c r="S623" s="68"/>
      <c r="T623" s="68">
        <v>0</v>
      </c>
      <c r="U623" s="68"/>
      <c r="V623" s="27"/>
    </row>
    <row r="624" spans="1:22" x14ac:dyDescent="0.25">
      <c r="A624" s="27"/>
      <c r="B624" s="27"/>
      <c r="C624" s="27"/>
      <c r="D624" s="67"/>
      <c r="E624" s="67"/>
      <c r="F624" s="67"/>
      <c r="G624" s="67"/>
      <c r="H624" s="67"/>
      <c r="I624" s="6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</row>
    <row r="625" spans="1:22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</row>
    <row r="626" spans="1:22" x14ac:dyDescent="0.25">
      <c r="A626" s="67" t="s">
        <v>1469</v>
      </c>
      <c r="B626" s="67"/>
      <c r="C626" s="67"/>
      <c r="D626" s="67" t="s">
        <v>1470</v>
      </c>
      <c r="E626" s="67"/>
      <c r="F626" s="67"/>
      <c r="G626" s="67"/>
      <c r="H626" s="67"/>
      <c r="I626" s="67"/>
      <c r="J626" s="68">
        <v>0</v>
      </c>
      <c r="K626" s="68"/>
      <c r="L626" s="68">
        <v>0</v>
      </c>
      <c r="M626" s="68"/>
      <c r="N626" s="68">
        <v>0</v>
      </c>
      <c r="O626" s="68"/>
      <c r="P626" s="68">
        <v>0</v>
      </c>
      <c r="Q626" s="68"/>
      <c r="R626" s="68">
        <v>0</v>
      </c>
      <c r="S626" s="68"/>
      <c r="T626" s="68">
        <v>0</v>
      </c>
      <c r="U626" s="68"/>
      <c r="V626" s="27"/>
    </row>
    <row r="627" spans="1:22" x14ac:dyDescent="0.25">
      <c r="A627" s="27"/>
      <c r="B627" s="27"/>
      <c r="C627" s="27"/>
      <c r="D627" s="67"/>
      <c r="E627" s="67"/>
      <c r="F627" s="67"/>
      <c r="G627" s="67"/>
      <c r="H627" s="67"/>
      <c r="I627" s="6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</row>
    <row r="628" spans="1:22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</row>
    <row r="629" spans="1:22" x14ac:dyDescent="0.25">
      <c r="A629" s="67" t="s">
        <v>1471</v>
      </c>
      <c r="B629" s="67"/>
      <c r="C629" s="67"/>
      <c r="D629" s="67" t="s">
        <v>1472</v>
      </c>
      <c r="E629" s="67"/>
      <c r="F629" s="67"/>
      <c r="G629" s="67"/>
      <c r="H629" s="67"/>
      <c r="I629" s="67"/>
      <c r="J629" s="68">
        <v>0</v>
      </c>
      <c r="K629" s="68"/>
      <c r="L629" s="68">
        <v>0</v>
      </c>
      <c r="M629" s="68"/>
      <c r="N629" s="68">
        <v>0</v>
      </c>
      <c r="O629" s="68"/>
      <c r="P629" s="68">
        <v>0</v>
      </c>
      <c r="Q629" s="68"/>
      <c r="R629" s="68">
        <v>0</v>
      </c>
      <c r="S629" s="68"/>
      <c r="T629" s="68">
        <v>0</v>
      </c>
      <c r="U629" s="68"/>
      <c r="V629" s="27"/>
    </row>
    <row r="630" spans="1:22" x14ac:dyDescent="0.25">
      <c r="A630" s="27"/>
      <c r="B630" s="27"/>
      <c r="C630" s="27"/>
      <c r="D630" s="67"/>
      <c r="E630" s="67"/>
      <c r="F630" s="67"/>
      <c r="G630" s="67"/>
      <c r="H630" s="67"/>
      <c r="I630" s="6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</row>
    <row r="631" spans="1:22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</row>
    <row r="632" spans="1:22" x14ac:dyDescent="0.25">
      <c r="A632" s="67" t="s">
        <v>1473</v>
      </c>
      <c r="B632" s="67"/>
      <c r="C632" s="67"/>
      <c r="D632" s="67" t="s">
        <v>1474</v>
      </c>
      <c r="E632" s="67"/>
      <c r="F632" s="67"/>
      <c r="G632" s="67"/>
      <c r="H632" s="67"/>
      <c r="I632" s="67"/>
      <c r="J632" s="68">
        <v>0</v>
      </c>
      <c r="K632" s="68"/>
      <c r="L632" s="68">
        <v>0</v>
      </c>
      <c r="M632" s="68"/>
      <c r="N632" s="68">
        <v>0</v>
      </c>
      <c r="O632" s="68"/>
      <c r="P632" s="68">
        <v>0</v>
      </c>
      <c r="Q632" s="68"/>
      <c r="R632" s="68">
        <v>0</v>
      </c>
      <c r="S632" s="68"/>
      <c r="T632" s="68">
        <v>0</v>
      </c>
      <c r="U632" s="68"/>
      <c r="V632" s="27"/>
    </row>
    <row r="633" spans="1:22" x14ac:dyDescent="0.25">
      <c r="A633" s="27"/>
      <c r="B633" s="27"/>
      <c r="C633" s="27"/>
      <c r="D633" s="67"/>
      <c r="E633" s="67"/>
      <c r="F633" s="67"/>
      <c r="G633" s="67"/>
      <c r="H633" s="67"/>
      <c r="I633" s="6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</row>
    <row r="634" spans="1:22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</row>
    <row r="635" spans="1:22" x14ac:dyDescent="0.25">
      <c r="A635" s="67" t="s">
        <v>1475</v>
      </c>
      <c r="B635" s="67"/>
      <c r="C635" s="67"/>
      <c r="D635" s="67" t="s">
        <v>1476</v>
      </c>
      <c r="E635" s="67"/>
      <c r="F635" s="67"/>
      <c r="G635" s="67"/>
      <c r="H635" s="67"/>
      <c r="I635" s="67"/>
      <c r="J635" s="68">
        <v>0</v>
      </c>
      <c r="K635" s="68"/>
      <c r="L635" s="68">
        <v>655000</v>
      </c>
      <c r="M635" s="68"/>
      <c r="N635" s="68">
        <v>655000</v>
      </c>
      <c r="O635" s="68"/>
      <c r="P635" s="68">
        <v>655000</v>
      </c>
      <c r="Q635" s="68"/>
      <c r="R635" s="68">
        <v>655000</v>
      </c>
      <c r="S635" s="68"/>
      <c r="T635" s="68">
        <v>0</v>
      </c>
      <c r="U635" s="68"/>
      <c r="V635" s="27"/>
    </row>
    <row r="636" spans="1:22" x14ac:dyDescent="0.25">
      <c r="A636" s="27"/>
      <c r="B636" s="27"/>
      <c r="C636" s="27"/>
      <c r="D636" s="67"/>
      <c r="E636" s="67"/>
      <c r="F636" s="67"/>
      <c r="G636" s="67"/>
      <c r="H636" s="67"/>
      <c r="I636" s="6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</row>
    <row r="637" spans="1:22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</row>
    <row r="638" spans="1:22" x14ac:dyDescent="0.25">
      <c r="A638" s="67" t="s">
        <v>1477</v>
      </c>
      <c r="B638" s="67"/>
      <c r="C638" s="67"/>
      <c r="D638" s="67" t="s">
        <v>1478</v>
      </c>
      <c r="E638" s="67"/>
      <c r="F638" s="67"/>
      <c r="G638" s="67"/>
      <c r="H638" s="67"/>
      <c r="I638" s="67"/>
      <c r="J638" s="68">
        <v>1209656.1200000001</v>
      </c>
      <c r="K638" s="68"/>
      <c r="L638" s="68">
        <v>-655000</v>
      </c>
      <c r="M638" s="68"/>
      <c r="N638" s="68">
        <v>554656.12</v>
      </c>
      <c r="O638" s="68"/>
      <c r="P638" s="68">
        <v>493398.39</v>
      </c>
      <c r="Q638" s="68"/>
      <c r="R638" s="68">
        <v>493398.39</v>
      </c>
      <c r="S638" s="68"/>
      <c r="T638" s="68">
        <v>61257.73</v>
      </c>
      <c r="U638" s="68"/>
      <c r="V638" s="27"/>
    </row>
    <row r="639" spans="1:22" x14ac:dyDescent="0.25">
      <c r="A639" s="27"/>
      <c r="B639" s="27"/>
      <c r="C639" s="27"/>
      <c r="D639" s="67"/>
      <c r="E639" s="67"/>
      <c r="F639" s="67"/>
      <c r="G639" s="67"/>
      <c r="H639" s="67"/>
      <c r="I639" s="6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</row>
    <row r="640" spans="1:22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</row>
    <row r="641" spans="1:22" x14ac:dyDescent="0.25">
      <c r="A641" s="27"/>
      <c r="B641" s="27"/>
      <c r="C641" s="27"/>
      <c r="D641" s="27"/>
      <c r="E641" s="27"/>
      <c r="F641" s="27"/>
      <c r="G641" s="27"/>
      <c r="H641" s="64" t="s">
        <v>1080</v>
      </c>
      <c r="I641" s="64"/>
      <c r="J641" s="92">
        <v>16825716.27</v>
      </c>
      <c r="K641" s="92"/>
      <c r="L641" s="92">
        <v>0</v>
      </c>
      <c r="M641" s="92"/>
      <c r="N641" s="92">
        <v>16825716.27</v>
      </c>
      <c r="O641" s="92"/>
      <c r="P641" s="92">
        <v>8938020.9299999997</v>
      </c>
      <c r="Q641" s="92"/>
      <c r="R641" s="92">
        <v>8938020.9299999997</v>
      </c>
      <c r="S641" s="92"/>
      <c r="T641" s="92">
        <v>7887695.3399999999</v>
      </c>
      <c r="U641" s="92"/>
      <c r="V641" s="27"/>
    </row>
    <row r="642" spans="1:22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</row>
    <row r="643" spans="1:22" x14ac:dyDescent="0.25">
      <c r="A643" s="27"/>
      <c r="B643" s="27"/>
      <c r="C643" s="27"/>
      <c r="D643" s="27"/>
      <c r="E643" s="27"/>
      <c r="F643" s="27"/>
      <c r="G643" s="64" t="s">
        <v>1081</v>
      </c>
      <c r="H643" s="64"/>
      <c r="I643" s="64"/>
      <c r="J643" s="81">
        <v>16825716.27</v>
      </c>
      <c r="K643" s="81"/>
      <c r="L643" s="81">
        <v>0</v>
      </c>
      <c r="M643" s="81"/>
      <c r="N643" s="81">
        <v>16825716.27</v>
      </c>
      <c r="O643" s="81"/>
      <c r="P643" s="81">
        <v>8938020.9299999997</v>
      </c>
      <c r="Q643" s="81"/>
      <c r="R643" s="81">
        <v>8938020.9299999997</v>
      </c>
      <c r="S643" s="81"/>
      <c r="T643" s="81">
        <v>7887695.3399999999</v>
      </c>
      <c r="U643" s="81"/>
      <c r="V643" s="27"/>
    </row>
  </sheetData>
  <mergeCells count="1717">
    <mergeCell ref="R641:S641"/>
    <mergeCell ref="T641:U641"/>
    <mergeCell ref="G643:I643"/>
    <mergeCell ref="J643:K643"/>
    <mergeCell ref="L643:M643"/>
    <mergeCell ref="N643:O643"/>
    <mergeCell ref="P643:Q643"/>
    <mergeCell ref="R643:S643"/>
    <mergeCell ref="T643:U643"/>
    <mergeCell ref="H641:I641"/>
    <mergeCell ref="J641:K641"/>
    <mergeCell ref="L641:M641"/>
    <mergeCell ref="N641:O641"/>
    <mergeCell ref="P641:Q641"/>
    <mergeCell ref="P635:Q635"/>
    <mergeCell ref="R635:S635"/>
    <mergeCell ref="T635:U635"/>
    <mergeCell ref="A638:C638"/>
    <mergeCell ref="D638:I639"/>
    <mergeCell ref="J638:K638"/>
    <mergeCell ref="L638:M638"/>
    <mergeCell ref="N638:O638"/>
    <mergeCell ref="P638:Q638"/>
    <mergeCell ref="R638:S638"/>
    <mergeCell ref="T638:U638"/>
    <mergeCell ref="A635:C635"/>
    <mergeCell ref="D635:I636"/>
    <mergeCell ref="J635:K635"/>
    <mergeCell ref="L635:M635"/>
    <mergeCell ref="N635:O635"/>
    <mergeCell ref="P629:Q629"/>
    <mergeCell ref="R629:S629"/>
    <mergeCell ref="T629:U629"/>
    <mergeCell ref="A632:C632"/>
    <mergeCell ref="D632:I633"/>
    <mergeCell ref="J632:K632"/>
    <mergeCell ref="L632:M632"/>
    <mergeCell ref="N632:O632"/>
    <mergeCell ref="P632:Q632"/>
    <mergeCell ref="R632:S632"/>
    <mergeCell ref="T632:U632"/>
    <mergeCell ref="A629:C629"/>
    <mergeCell ref="D629:I630"/>
    <mergeCell ref="J629:K629"/>
    <mergeCell ref="L629:M629"/>
    <mergeCell ref="N629:O629"/>
    <mergeCell ref="P623:Q623"/>
    <mergeCell ref="R623:S623"/>
    <mergeCell ref="T623:U623"/>
    <mergeCell ref="A626:C626"/>
    <mergeCell ref="D626:I627"/>
    <mergeCell ref="J626:K626"/>
    <mergeCell ref="L626:M626"/>
    <mergeCell ref="N626:O626"/>
    <mergeCell ref="P626:Q626"/>
    <mergeCell ref="R626:S626"/>
    <mergeCell ref="T626:U626"/>
    <mergeCell ref="A623:C623"/>
    <mergeCell ref="D623:I624"/>
    <mergeCell ref="J623:K623"/>
    <mergeCell ref="L623:M623"/>
    <mergeCell ref="N623:O623"/>
    <mergeCell ref="P617:Q617"/>
    <mergeCell ref="R617:S617"/>
    <mergeCell ref="T617:U617"/>
    <mergeCell ref="A620:C620"/>
    <mergeCell ref="D620:I621"/>
    <mergeCell ref="J620:K620"/>
    <mergeCell ref="L620:M620"/>
    <mergeCell ref="N620:O620"/>
    <mergeCell ref="P620:Q620"/>
    <mergeCell ref="R620:S620"/>
    <mergeCell ref="T620:U620"/>
    <mergeCell ref="A617:C617"/>
    <mergeCell ref="D617:I618"/>
    <mergeCell ref="J617:K617"/>
    <mergeCell ref="L617:M617"/>
    <mergeCell ref="N617:O617"/>
    <mergeCell ref="P615:Q615"/>
    <mergeCell ref="R615:S615"/>
    <mergeCell ref="T615:U615"/>
    <mergeCell ref="A615:C615"/>
    <mergeCell ref="D615:I616"/>
    <mergeCell ref="J615:K615"/>
    <mergeCell ref="L615:M615"/>
    <mergeCell ref="N615:O615"/>
    <mergeCell ref="P609:Q609"/>
    <mergeCell ref="R609:S609"/>
    <mergeCell ref="T609:U609"/>
    <mergeCell ref="A612:C612"/>
    <mergeCell ref="D612:I613"/>
    <mergeCell ref="J612:K612"/>
    <mergeCell ref="L612:M612"/>
    <mergeCell ref="N612:O612"/>
    <mergeCell ref="P612:Q612"/>
    <mergeCell ref="R612:S612"/>
    <mergeCell ref="T612:U612"/>
    <mergeCell ref="A609:C609"/>
    <mergeCell ref="D609:I610"/>
    <mergeCell ref="J609:K609"/>
    <mergeCell ref="L609:M609"/>
    <mergeCell ref="N609:O609"/>
    <mergeCell ref="P603:Q603"/>
    <mergeCell ref="R603:S603"/>
    <mergeCell ref="T603:U603"/>
    <mergeCell ref="A606:C606"/>
    <mergeCell ref="D606:I607"/>
    <mergeCell ref="J606:K606"/>
    <mergeCell ref="L606:M606"/>
    <mergeCell ref="N606:O606"/>
    <mergeCell ref="P606:Q606"/>
    <mergeCell ref="R606:S606"/>
    <mergeCell ref="T606:U606"/>
    <mergeCell ref="A603:C603"/>
    <mergeCell ref="D603:I604"/>
    <mergeCell ref="J603:K603"/>
    <mergeCell ref="L603:M603"/>
    <mergeCell ref="N603:O603"/>
    <mergeCell ref="P597:Q597"/>
    <mergeCell ref="R597:S597"/>
    <mergeCell ref="T597:U597"/>
    <mergeCell ref="A600:C600"/>
    <mergeCell ref="D600:I601"/>
    <mergeCell ref="J600:K600"/>
    <mergeCell ref="L600:M600"/>
    <mergeCell ref="N600:O600"/>
    <mergeCell ref="P600:Q600"/>
    <mergeCell ref="R600:S600"/>
    <mergeCell ref="T600:U600"/>
    <mergeCell ref="A597:C597"/>
    <mergeCell ref="D597:I598"/>
    <mergeCell ref="J597:K597"/>
    <mergeCell ref="L597:M597"/>
    <mergeCell ref="N597:O597"/>
    <mergeCell ref="P591:Q591"/>
    <mergeCell ref="R591:S591"/>
    <mergeCell ref="T591:U591"/>
    <mergeCell ref="A594:C594"/>
    <mergeCell ref="D594:I595"/>
    <mergeCell ref="J594:K594"/>
    <mergeCell ref="L594:M594"/>
    <mergeCell ref="N594:O594"/>
    <mergeCell ref="P594:Q594"/>
    <mergeCell ref="R594:S594"/>
    <mergeCell ref="T594:U594"/>
    <mergeCell ref="A591:C591"/>
    <mergeCell ref="D591:I592"/>
    <mergeCell ref="J591:K591"/>
    <mergeCell ref="L591:M591"/>
    <mergeCell ref="N591:O591"/>
    <mergeCell ref="P585:Q585"/>
    <mergeCell ref="R585:S585"/>
    <mergeCell ref="T585:U585"/>
    <mergeCell ref="A588:C588"/>
    <mergeCell ref="D588:I589"/>
    <mergeCell ref="J588:K588"/>
    <mergeCell ref="L588:M588"/>
    <mergeCell ref="N588:O588"/>
    <mergeCell ref="P588:Q588"/>
    <mergeCell ref="R588:S588"/>
    <mergeCell ref="T588:U588"/>
    <mergeCell ref="A585:C585"/>
    <mergeCell ref="D585:I586"/>
    <mergeCell ref="J585:K585"/>
    <mergeCell ref="L585:M585"/>
    <mergeCell ref="N585:O585"/>
    <mergeCell ref="P579:Q579"/>
    <mergeCell ref="R579:S579"/>
    <mergeCell ref="T579:U579"/>
    <mergeCell ref="A582:C582"/>
    <mergeCell ref="D582:I583"/>
    <mergeCell ref="J582:K582"/>
    <mergeCell ref="L582:M582"/>
    <mergeCell ref="N582:O582"/>
    <mergeCell ref="P582:Q582"/>
    <mergeCell ref="R582:S582"/>
    <mergeCell ref="T582:U582"/>
    <mergeCell ref="A579:C579"/>
    <mergeCell ref="D579:I580"/>
    <mergeCell ref="J579:K579"/>
    <mergeCell ref="L579:M579"/>
    <mergeCell ref="N579:O579"/>
    <mergeCell ref="P573:Q573"/>
    <mergeCell ref="R573:S573"/>
    <mergeCell ref="T573:U573"/>
    <mergeCell ref="A576:C576"/>
    <mergeCell ref="D576:I577"/>
    <mergeCell ref="J576:K576"/>
    <mergeCell ref="L576:M576"/>
    <mergeCell ref="N576:O576"/>
    <mergeCell ref="P576:Q576"/>
    <mergeCell ref="R576:S576"/>
    <mergeCell ref="T576:U576"/>
    <mergeCell ref="A573:C573"/>
    <mergeCell ref="D573:I574"/>
    <mergeCell ref="J573:K573"/>
    <mergeCell ref="L573:M573"/>
    <mergeCell ref="N573:O573"/>
    <mergeCell ref="P571:Q571"/>
    <mergeCell ref="R571:S571"/>
    <mergeCell ref="T571:U571"/>
    <mergeCell ref="A571:C571"/>
    <mergeCell ref="D571:I572"/>
    <mergeCell ref="J571:K571"/>
    <mergeCell ref="L571:M571"/>
    <mergeCell ref="N571:O571"/>
    <mergeCell ref="P565:Q565"/>
    <mergeCell ref="R565:S565"/>
    <mergeCell ref="T565:U565"/>
    <mergeCell ref="A568:C568"/>
    <mergeCell ref="D568:I569"/>
    <mergeCell ref="J568:K568"/>
    <mergeCell ref="L568:M568"/>
    <mergeCell ref="N568:O568"/>
    <mergeCell ref="P568:Q568"/>
    <mergeCell ref="R568:S568"/>
    <mergeCell ref="T568:U568"/>
    <mergeCell ref="A565:C565"/>
    <mergeCell ref="D565:I566"/>
    <mergeCell ref="J565:K565"/>
    <mergeCell ref="L565:M565"/>
    <mergeCell ref="N565:O565"/>
    <mergeCell ref="P559:Q559"/>
    <mergeCell ref="R559:S559"/>
    <mergeCell ref="T559:U559"/>
    <mergeCell ref="A562:C562"/>
    <mergeCell ref="D562:I563"/>
    <mergeCell ref="J562:K562"/>
    <mergeCell ref="L562:M562"/>
    <mergeCell ref="N562:O562"/>
    <mergeCell ref="P562:Q562"/>
    <mergeCell ref="R562:S562"/>
    <mergeCell ref="T562:U562"/>
    <mergeCell ref="A559:C559"/>
    <mergeCell ref="D559:I560"/>
    <mergeCell ref="J559:K559"/>
    <mergeCell ref="L559:M559"/>
    <mergeCell ref="N559:O559"/>
    <mergeCell ref="P553:Q553"/>
    <mergeCell ref="R553:S553"/>
    <mergeCell ref="T553:U553"/>
    <mergeCell ref="A556:C556"/>
    <mergeCell ref="D556:I557"/>
    <mergeCell ref="J556:K556"/>
    <mergeCell ref="L556:M556"/>
    <mergeCell ref="N556:O556"/>
    <mergeCell ref="P556:Q556"/>
    <mergeCell ref="R556:S556"/>
    <mergeCell ref="T556:U556"/>
    <mergeCell ref="A553:C553"/>
    <mergeCell ref="D553:I554"/>
    <mergeCell ref="J553:K553"/>
    <mergeCell ref="L553:M553"/>
    <mergeCell ref="N553:O553"/>
    <mergeCell ref="P547:Q547"/>
    <mergeCell ref="R547:S547"/>
    <mergeCell ref="T547:U547"/>
    <mergeCell ref="A550:C550"/>
    <mergeCell ref="D550:I551"/>
    <mergeCell ref="J550:K550"/>
    <mergeCell ref="L550:M550"/>
    <mergeCell ref="N550:O550"/>
    <mergeCell ref="P550:Q550"/>
    <mergeCell ref="R550:S550"/>
    <mergeCell ref="T550:U550"/>
    <mergeCell ref="A547:C547"/>
    <mergeCell ref="D547:I548"/>
    <mergeCell ref="J547:K547"/>
    <mergeCell ref="L547:M547"/>
    <mergeCell ref="N547:O547"/>
    <mergeCell ref="P541:Q541"/>
    <mergeCell ref="R541:S541"/>
    <mergeCell ref="T541:U541"/>
    <mergeCell ref="A544:C544"/>
    <mergeCell ref="D544:I545"/>
    <mergeCell ref="J544:K544"/>
    <mergeCell ref="L544:M544"/>
    <mergeCell ref="N544:O544"/>
    <mergeCell ref="P544:Q544"/>
    <mergeCell ref="R544:S544"/>
    <mergeCell ref="T544:U544"/>
    <mergeCell ref="A541:C541"/>
    <mergeCell ref="D541:I542"/>
    <mergeCell ref="J541:K541"/>
    <mergeCell ref="L541:M541"/>
    <mergeCell ref="N541:O541"/>
    <mergeCell ref="P535:Q535"/>
    <mergeCell ref="R535:S535"/>
    <mergeCell ref="T535:U535"/>
    <mergeCell ref="A538:C538"/>
    <mergeCell ref="D538:I539"/>
    <mergeCell ref="J538:K538"/>
    <mergeCell ref="L538:M538"/>
    <mergeCell ref="N538:O538"/>
    <mergeCell ref="P538:Q538"/>
    <mergeCell ref="R538:S538"/>
    <mergeCell ref="T538:U538"/>
    <mergeCell ref="A535:C535"/>
    <mergeCell ref="D535:I536"/>
    <mergeCell ref="J535:K535"/>
    <mergeCell ref="L535:M535"/>
    <mergeCell ref="N535:O535"/>
    <mergeCell ref="P529:Q529"/>
    <mergeCell ref="R529:S529"/>
    <mergeCell ref="T529:U529"/>
    <mergeCell ref="A532:C532"/>
    <mergeCell ref="D532:I533"/>
    <mergeCell ref="J532:K532"/>
    <mergeCell ref="L532:M532"/>
    <mergeCell ref="N532:O532"/>
    <mergeCell ref="P532:Q532"/>
    <mergeCell ref="R532:S532"/>
    <mergeCell ref="T532:U532"/>
    <mergeCell ref="A529:C529"/>
    <mergeCell ref="D529:I530"/>
    <mergeCell ref="J529:K529"/>
    <mergeCell ref="L529:M529"/>
    <mergeCell ref="N529:O529"/>
    <mergeCell ref="P527:Q527"/>
    <mergeCell ref="R527:S527"/>
    <mergeCell ref="T527:U527"/>
    <mergeCell ref="A527:C527"/>
    <mergeCell ref="D527:I527"/>
    <mergeCell ref="J527:K527"/>
    <mergeCell ref="L527:M527"/>
    <mergeCell ref="N527:O527"/>
    <mergeCell ref="P521:Q521"/>
    <mergeCell ref="R521:S521"/>
    <mergeCell ref="T521:U521"/>
    <mergeCell ref="A524:C524"/>
    <mergeCell ref="D524:I525"/>
    <mergeCell ref="J524:K524"/>
    <mergeCell ref="L524:M524"/>
    <mergeCell ref="N524:O524"/>
    <mergeCell ref="P524:Q524"/>
    <mergeCell ref="R524:S524"/>
    <mergeCell ref="T524:U524"/>
    <mergeCell ref="A521:C521"/>
    <mergeCell ref="D521:I522"/>
    <mergeCell ref="J521:K521"/>
    <mergeCell ref="L521:M521"/>
    <mergeCell ref="N521:O521"/>
    <mergeCell ref="P515:Q515"/>
    <mergeCell ref="R515:S515"/>
    <mergeCell ref="T515:U515"/>
    <mergeCell ref="A518:C518"/>
    <mergeCell ref="D518:I519"/>
    <mergeCell ref="J518:K518"/>
    <mergeCell ref="L518:M518"/>
    <mergeCell ref="N518:O518"/>
    <mergeCell ref="P518:Q518"/>
    <mergeCell ref="R518:S518"/>
    <mergeCell ref="T518:U518"/>
    <mergeCell ref="A515:C515"/>
    <mergeCell ref="D515:I516"/>
    <mergeCell ref="J515:K515"/>
    <mergeCell ref="L515:M515"/>
    <mergeCell ref="N515:O515"/>
    <mergeCell ref="P509:Q509"/>
    <mergeCell ref="R509:S509"/>
    <mergeCell ref="T509:U509"/>
    <mergeCell ref="A512:C512"/>
    <mergeCell ref="D512:I513"/>
    <mergeCell ref="J512:K512"/>
    <mergeCell ref="L512:M512"/>
    <mergeCell ref="N512:O512"/>
    <mergeCell ref="P512:Q512"/>
    <mergeCell ref="R512:S512"/>
    <mergeCell ref="T512:U512"/>
    <mergeCell ref="A509:C509"/>
    <mergeCell ref="D509:I510"/>
    <mergeCell ref="J509:K509"/>
    <mergeCell ref="L509:M509"/>
    <mergeCell ref="N509:O509"/>
    <mergeCell ref="P503:Q503"/>
    <mergeCell ref="R503:S503"/>
    <mergeCell ref="T503:U503"/>
    <mergeCell ref="A506:C506"/>
    <mergeCell ref="D506:I507"/>
    <mergeCell ref="J506:K506"/>
    <mergeCell ref="L506:M506"/>
    <mergeCell ref="N506:O506"/>
    <mergeCell ref="P506:Q506"/>
    <mergeCell ref="R506:S506"/>
    <mergeCell ref="T506:U506"/>
    <mergeCell ref="A503:C503"/>
    <mergeCell ref="D503:I504"/>
    <mergeCell ref="J503:K503"/>
    <mergeCell ref="L503:M503"/>
    <mergeCell ref="N503:O503"/>
    <mergeCell ref="P497:Q497"/>
    <mergeCell ref="R497:S497"/>
    <mergeCell ref="T497:U497"/>
    <mergeCell ref="A500:C500"/>
    <mergeCell ref="D500:I501"/>
    <mergeCell ref="J500:K500"/>
    <mergeCell ref="L500:M500"/>
    <mergeCell ref="N500:O500"/>
    <mergeCell ref="P500:Q500"/>
    <mergeCell ref="R500:S500"/>
    <mergeCell ref="T500:U500"/>
    <mergeCell ref="A497:C497"/>
    <mergeCell ref="D497:I498"/>
    <mergeCell ref="J497:K497"/>
    <mergeCell ref="L497:M497"/>
    <mergeCell ref="N497:O497"/>
    <mergeCell ref="P491:Q491"/>
    <mergeCell ref="R491:S491"/>
    <mergeCell ref="T491:U491"/>
    <mergeCell ref="A494:C494"/>
    <mergeCell ref="D494:I495"/>
    <mergeCell ref="J494:K494"/>
    <mergeCell ref="L494:M494"/>
    <mergeCell ref="N494:O494"/>
    <mergeCell ref="P494:Q494"/>
    <mergeCell ref="R494:S494"/>
    <mergeCell ref="T494:U494"/>
    <mergeCell ref="A491:C491"/>
    <mergeCell ref="D491:I492"/>
    <mergeCell ref="J491:K491"/>
    <mergeCell ref="L491:M491"/>
    <mergeCell ref="N491:O491"/>
    <mergeCell ref="P485:Q485"/>
    <mergeCell ref="R485:S485"/>
    <mergeCell ref="T485:U485"/>
    <mergeCell ref="A488:C488"/>
    <mergeCell ref="D488:I489"/>
    <mergeCell ref="J488:K488"/>
    <mergeCell ref="L488:M488"/>
    <mergeCell ref="N488:O488"/>
    <mergeCell ref="P488:Q488"/>
    <mergeCell ref="R488:S488"/>
    <mergeCell ref="T488:U488"/>
    <mergeCell ref="A485:C485"/>
    <mergeCell ref="D485:I486"/>
    <mergeCell ref="J485:K485"/>
    <mergeCell ref="L485:M485"/>
    <mergeCell ref="N485:O485"/>
    <mergeCell ref="P483:Q483"/>
    <mergeCell ref="R483:S483"/>
    <mergeCell ref="T483:U483"/>
    <mergeCell ref="A483:C483"/>
    <mergeCell ref="D483:I484"/>
    <mergeCell ref="J483:K483"/>
    <mergeCell ref="L483:M483"/>
    <mergeCell ref="N483:O483"/>
    <mergeCell ref="P477:Q477"/>
    <mergeCell ref="R477:S477"/>
    <mergeCell ref="T477:U477"/>
    <mergeCell ref="A480:C480"/>
    <mergeCell ref="D480:I481"/>
    <mergeCell ref="J480:K480"/>
    <mergeCell ref="L480:M480"/>
    <mergeCell ref="N480:O480"/>
    <mergeCell ref="P480:Q480"/>
    <mergeCell ref="R480:S480"/>
    <mergeCell ref="T480:U480"/>
    <mergeCell ref="A477:C477"/>
    <mergeCell ref="D477:I478"/>
    <mergeCell ref="J477:K477"/>
    <mergeCell ref="L477:M477"/>
    <mergeCell ref="N477:O477"/>
    <mergeCell ref="P471:Q471"/>
    <mergeCell ref="R471:S471"/>
    <mergeCell ref="T471:U471"/>
    <mergeCell ref="A474:C474"/>
    <mergeCell ref="D474:I475"/>
    <mergeCell ref="J474:K474"/>
    <mergeCell ref="L474:M474"/>
    <mergeCell ref="N474:O474"/>
    <mergeCell ref="P474:Q474"/>
    <mergeCell ref="R474:S474"/>
    <mergeCell ref="T474:U474"/>
    <mergeCell ref="A471:C471"/>
    <mergeCell ref="D471:I472"/>
    <mergeCell ref="J471:K471"/>
    <mergeCell ref="L471:M471"/>
    <mergeCell ref="N471:O471"/>
    <mergeCell ref="P465:Q465"/>
    <mergeCell ref="R465:S465"/>
    <mergeCell ref="T465:U465"/>
    <mergeCell ref="A468:C468"/>
    <mergeCell ref="D468:I469"/>
    <mergeCell ref="J468:K468"/>
    <mergeCell ref="L468:M468"/>
    <mergeCell ref="N468:O468"/>
    <mergeCell ref="P468:Q468"/>
    <mergeCell ref="R468:S468"/>
    <mergeCell ref="T468:U468"/>
    <mergeCell ref="A465:C465"/>
    <mergeCell ref="D465:I466"/>
    <mergeCell ref="J465:K465"/>
    <mergeCell ref="L465:M465"/>
    <mergeCell ref="N465:O465"/>
    <mergeCell ref="P459:Q459"/>
    <mergeCell ref="R459:S459"/>
    <mergeCell ref="T459:U459"/>
    <mergeCell ref="A462:C462"/>
    <mergeCell ref="D462:I463"/>
    <mergeCell ref="J462:K462"/>
    <mergeCell ref="L462:M462"/>
    <mergeCell ref="N462:O462"/>
    <mergeCell ref="P462:Q462"/>
    <mergeCell ref="R462:S462"/>
    <mergeCell ref="T462:U462"/>
    <mergeCell ref="A459:C459"/>
    <mergeCell ref="D459:I460"/>
    <mergeCell ref="J459:K459"/>
    <mergeCell ref="L459:M459"/>
    <mergeCell ref="N459:O459"/>
    <mergeCell ref="P453:Q453"/>
    <mergeCell ref="R453:S453"/>
    <mergeCell ref="T453:U453"/>
    <mergeCell ref="A456:C456"/>
    <mergeCell ref="D456:I457"/>
    <mergeCell ref="J456:K456"/>
    <mergeCell ref="L456:M456"/>
    <mergeCell ref="N456:O456"/>
    <mergeCell ref="P456:Q456"/>
    <mergeCell ref="R456:S456"/>
    <mergeCell ref="T456:U456"/>
    <mergeCell ref="A453:C453"/>
    <mergeCell ref="D453:I454"/>
    <mergeCell ref="J453:K453"/>
    <mergeCell ref="L453:M453"/>
    <mergeCell ref="N453:O453"/>
    <mergeCell ref="P447:Q447"/>
    <mergeCell ref="R447:S447"/>
    <mergeCell ref="T447:U447"/>
    <mergeCell ref="A450:C450"/>
    <mergeCell ref="D450:I451"/>
    <mergeCell ref="J450:K450"/>
    <mergeCell ref="L450:M450"/>
    <mergeCell ref="N450:O450"/>
    <mergeCell ref="P450:Q450"/>
    <mergeCell ref="R450:S450"/>
    <mergeCell ref="T450:U450"/>
    <mergeCell ref="A447:C447"/>
    <mergeCell ref="D447:I448"/>
    <mergeCell ref="J447:K447"/>
    <mergeCell ref="L447:M447"/>
    <mergeCell ref="N447:O447"/>
    <mergeCell ref="P441:Q441"/>
    <mergeCell ref="R441:S441"/>
    <mergeCell ref="T441:U441"/>
    <mergeCell ref="A444:C444"/>
    <mergeCell ref="D444:I445"/>
    <mergeCell ref="J444:K444"/>
    <mergeCell ref="L444:M444"/>
    <mergeCell ref="N444:O444"/>
    <mergeCell ref="P444:Q444"/>
    <mergeCell ref="R444:S444"/>
    <mergeCell ref="T444:U444"/>
    <mergeCell ref="A441:C441"/>
    <mergeCell ref="D441:I442"/>
    <mergeCell ref="J441:K441"/>
    <mergeCell ref="L441:M441"/>
    <mergeCell ref="N441:O441"/>
    <mergeCell ref="P438:Q438"/>
    <mergeCell ref="R438:S438"/>
    <mergeCell ref="T438:U438"/>
    <mergeCell ref="A438:C438"/>
    <mergeCell ref="D438:I439"/>
    <mergeCell ref="J438:K438"/>
    <mergeCell ref="L438:M438"/>
    <mergeCell ref="N438:O438"/>
    <mergeCell ref="P432:Q432"/>
    <mergeCell ref="R432:S432"/>
    <mergeCell ref="T432:U432"/>
    <mergeCell ref="A435:C435"/>
    <mergeCell ref="D435:I436"/>
    <mergeCell ref="J435:K435"/>
    <mergeCell ref="L435:M435"/>
    <mergeCell ref="N435:O435"/>
    <mergeCell ref="P435:Q435"/>
    <mergeCell ref="R435:S435"/>
    <mergeCell ref="T435:U435"/>
    <mergeCell ref="A432:C432"/>
    <mergeCell ref="D432:I433"/>
    <mergeCell ref="J432:K432"/>
    <mergeCell ref="L432:M432"/>
    <mergeCell ref="N432:O432"/>
    <mergeCell ref="P426:Q426"/>
    <mergeCell ref="R426:S426"/>
    <mergeCell ref="T426:U426"/>
    <mergeCell ref="A429:C429"/>
    <mergeCell ref="D429:I430"/>
    <mergeCell ref="J429:K429"/>
    <mergeCell ref="L429:M429"/>
    <mergeCell ref="N429:O429"/>
    <mergeCell ref="P429:Q429"/>
    <mergeCell ref="R429:S429"/>
    <mergeCell ref="T429:U429"/>
    <mergeCell ref="A426:C426"/>
    <mergeCell ref="D426:I427"/>
    <mergeCell ref="J426:K426"/>
    <mergeCell ref="L426:M426"/>
    <mergeCell ref="N426:O426"/>
    <mergeCell ref="P420:Q420"/>
    <mergeCell ref="R420:S420"/>
    <mergeCell ref="T420:U420"/>
    <mergeCell ref="A423:C423"/>
    <mergeCell ref="D423:I424"/>
    <mergeCell ref="J423:K423"/>
    <mergeCell ref="L423:M423"/>
    <mergeCell ref="N423:O423"/>
    <mergeCell ref="P423:Q423"/>
    <mergeCell ref="R423:S423"/>
    <mergeCell ref="T423:U423"/>
    <mergeCell ref="A420:C420"/>
    <mergeCell ref="D420:I421"/>
    <mergeCell ref="J420:K420"/>
    <mergeCell ref="L420:M420"/>
    <mergeCell ref="N420:O420"/>
    <mergeCell ref="P414:Q414"/>
    <mergeCell ref="R414:S414"/>
    <mergeCell ref="T414:U414"/>
    <mergeCell ref="A417:C417"/>
    <mergeCell ref="D417:I418"/>
    <mergeCell ref="J417:K417"/>
    <mergeCell ref="L417:M417"/>
    <mergeCell ref="N417:O417"/>
    <mergeCell ref="P417:Q417"/>
    <mergeCell ref="R417:S417"/>
    <mergeCell ref="T417:U417"/>
    <mergeCell ref="A414:C414"/>
    <mergeCell ref="D414:I415"/>
    <mergeCell ref="J414:K414"/>
    <mergeCell ref="L414:M414"/>
    <mergeCell ref="N414:O414"/>
    <mergeCell ref="P408:Q408"/>
    <mergeCell ref="R408:S408"/>
    <mergeCell ref="T408:U408"/>
    <mergeCell ref="A411:C411"/>
    <mergeCell ref="D411:I412"/>
    <mergeCell ref="J411:K411"/>
    <mergeCell ref="L411:M411"/>
    <mergeCell ref="N411:O411"/>
    <mergeCell ref="P411:Q411"/>
    <mergeCell ref="R411:S411"/>
    <mergeCell ref="T411:U411"/>
    <mergeCell ref="A408:C408"/>
    <mergeCell ref="D408:I409"/>
    <mergeCell ref="J408:K408"/>
    <mergeCell ref="L408:M408"/>
    <mergeCell ref="N408:O408"/>
    <mergeCell ref="P402:Q402"/>
    <mergeCell ref="R402:S402"/>
    <mergeCell ref="T402:U402"/>
    <mergeCell ref="A405:C405"/>
    <mergeCell ref="D405:I406"/>
    <mergeCell ref="J405:K405"/>
    <mergeCell ref="L405:M405"/>
    <mergeCell ref="N405:O405"/>
    <mergeCell ref="P405:Q405"/>
    <mergeCell ref="R405:S405"/>
    <mergeCell ref="T405:U405"/>
    <mergeCell ref="A402:C402"/>
    <mergeCell ref="D402:I403"/>
    <mergeCell ref="J402:K402"/>
    <mergeCell ref="L402:M402"/>
    <mergeCell ref="N402:O402"/>
    <mergeCell ref="P396:Q396"/>
    <mergeCell ref="R396:S396"/>
    <mergeCell ref="T396:U396"/>
    <mergeCell ref="A399:C399"/>
    <mergeCell ref="D399:I400"/>
    <mergeCell ref="J399:K399"/>
    <mergeCell ref="L399:M399"/>
    <mergeCell ref="N399:O399"/>
    <mergeCell ref="P399:Q399"/>
    <mergeCell ref="R399:S399"/>
    <mergeCell ref="T399:U399"/>
    <mergeCell ref="A396:C396"/>
    <mergeCell ref="D396:I397"/>
    <mergeCell ref="J396:K396"/>
    <mergeCell ref="L396:M396"/>
    <mergeCell ref="N396:O396"/>
    <mergeCell ref="P394:Q394"/>
    <mergeCell ref="R394:S394"/>
    <mergeCell ref="T394:U394"/>
    <mergeCell ref="A394:C394"/>
    <mergeCell ref="D394:I394"/>
    <mergeCell ref="J394:K394"/>
    <mergeCell ref="L394:M394"/>
    <mergeCell ref="N394:O394"/>
    <mergeCell ref="P388:Q388"/>
    <mergeCell ref="R388:S388"/>
    <mergeCell ref="T388:U388"/>
    <mergeCell ref="A391:C391"/>
    <mergeCell ref="D391:I392"/>
    <mergeCell ref="J391:K391"/>
    <mergeCell ref="L391:M391"/>
    <mergeCell ref="N391:O391"/>
    <mergeCell ref="P391:Q391"/>
    <mergeCell ref="R391:S391"/>
    <mergeCell ref="T391:U391"/>
    <mergeCell ref="A388:C388"/>
    <mergeCell ref="D388:I389"/>
    <mergeCell ref="J388:K388"/>
    <mergeCell ref="L388:M388"/>
    <mergeCell ref="N388:O388"/>
    <mergeCell ref="P382:Q382"/>
    <mergeCell ref="R382:S382"/>
    <mergeCell ref="T382:U382"/>
    <mergeCell ref="A385:C385"/>
    <mergeCell ref="D385:I386"/>
    <mergeCell ref="J385:K385"/>
    <mergeCell ref="L385:M385"/>
    <mergeCell ref="N385:O385"/>
    <mergeCell ref="P385:Q385"/>
    <mergeCell ref="R385:S385"/>
    <mergeCell ref="T385:U385"/>
    <mergeCell ref="A382:C382"/>
    <mergeCell ref="D382:I383"/>
    <mergeCell ref="J382:K382"/>
    <mergeCell ref="L382:M382"/>
    <mergeCell ref="N382:O382"/>
    <mergeCell ref="P376:Q376"/>
    <mergeCell ref="R376:S376"/>
    <mergeCell ref="T376:U376"/>
    <mergeCell ref="A379:C379"/>
    <mergeCell ref="D379:I380"/>
    <mergeCell ref="J379:K379"/>
    <mergeCell ref="L379:M379"/>
    <mergeCell ref="N379:O379"/>
    <mergeCell ref="P379:Q379"/>
    <mergeCell ref="R379:S379"/>
    <mergeCell ref="T379:U379"/>
    <mergeCell ref="A376:C376"/>
    <mergeCell ref="D376:I377"/>
    <mergeCell ref="J376:K376"/>
    <mergeCell ref="L376:M376"/>
    <mergeCell ref="N376:O376"/>
    <mergeCell ref="P370:Q370"/>
    <mergeCell ref="R370:S370"/>
    <mergeCell ref="T370:U370"/>
    <mergeCell ref="A373:C373"/>
    <mergeCell ref="D373:I374"/>
    <mergeCell ref="J373:K373"/>
    <mergeCell ref="L373:M373"/>
    <mergeCell ref="N373:O373"/>
    <mergeCell ref="P373:Q373"/>
    <mergeCell ref="R373:S373"/>
    <mergeCell ref="T373:U373"/>
    <mergeCell ref="A370:C370"/>
    <mergeCell ref="D370:I371"/>
    <mergeCell ref="J370:K370"/>
    <mergeCell ref="L370:M370"/>
    <mergeCell ref="N370:O370"/>
    <mergeCell ref="P364:Q364"/>
    <mergeCell ref="R364:S364"/>
    <mergeCell ref="T364:U364"/>
    <mergeCell ref="A367:C367"/>
    <mergeCell ref="D367:I368"/>
    <mergeCell ref="J367:K367"/>
    <mergeCell ref="L367:M367"/>
    <mergeCell ref="N367:O367"/>
    <mergeCell ref="P367:Q367"/>
    <mergeCell ref="R367:S367"/>
    <mergeCell ref="T367:U367"/>
    <mergeCell ref="A364:C364"/>
    <mergeCell ref="D364:I365"/>
    <mergeCell ref="J364:K364"/>
    <mergeCell ref="L364:M364"/>
    <mergeCell ref="N364:O364"/>
    <mergeCell ref="P358:Q358"/>
    <mergeCell ref="R358:S358"/>
    <mergeCell ref="T358:U358"/>
    <mergeCell ref="A361:C361"/>
    <mergeCell ref="D361:I362"/>
    <mergeCell ref="J361:K361"/>
    <mergeCell ref="L361:M361"/>
    <mergeCell ref="N361:O361"/>
    <mergeCell ref="P361:Q361"/>
    <mergeCell ref="R361:S361"/>
    <mergeCell ref="T361:U361"/>
    <mergeCell ref="A358:C358"/>
    <mergeCell ref="D358:I359"/>
    <mergeCell ref="J358:K358"/>
    <mergeCell ref="L358:M358"/>
    <mergeCell ref="N358:O358"/>
    <mergeCell ref="P352:Q352"/>
    <mergeCell ref="R352:S352"/>
    <mergeCell ref="T352:U352"/>
    <mergeCell ref="A355:C355"/>
    <mergeCell ref="D355:I356"/>
    <mergeCell ref="J355:K355"/>
    <mergeCell ref="L355:M355"/>
    <mergeCell ref="N355:O355"/>
    <mergeCell ref="P355:Q355"/>
    <mergeCell ref="R355:S355"/>
    <mergeCell ref="T355:U355"/>
    <mergeCell ref="A352:C352"/>
    <mergeCell ref="D352:I353"/>
    <mergeCell ref="J352:K352"/>
    <mergeCell ref="L352:M352"/>
    <mergeCell ref="N352:O352"/>
    <mergeCell ref="P350:Q350"/>
    <mergeCell ref="R350:S350"/>
    <mergeCell ref="T350:U350"/>
    <mergeCell ref="A350:C350"/>
    <mergeCell ref="D350:I350"/>
    <mergeCell ref="J350:K350"/>
    <mergeCell ref="L350:M350"/>
    <mergeCell ref="N350:O350"/>
    <mergeCell ref="P344:Q344"/>
    <mergeCell ref="R344:S344"/>
    <mergeCell ref="T344:U344"/>
    <mergeCell ref="A347:C347"/>
    <mergeCell ref="D347:I348"/>
    <mergeCell ref="J347:K347"/>
    <mergeCell ref="L347:M347"/>
    <mergeCell ref="N347:O347"/>
    <mergeCell ref="P347:Q347"/>
    <mergeCell ref="R347:S347"/>
    <mergeCell ref="T347:U347"/>
    <mergeCell ref="A344:C344"/>
    <mergeCell ref="D344:I345"/>
    <mergeCell ref="J344:K344"/>
    <mergeCell ref="L344:M344"/>
    <mergeCell ref="N344:O344"/>
    <mergeCell ref="P338:Q338"/>
    <mergeCell ref="R338:S338"/>
    <mergeCell ref="T338:U338"/>
    <mergeCell ref="A341:C341"/>
    <mergeCell ref="D341:I342"/>
    <mergeCell ref="J341:K341"/>
    <mergeCell ref="L341:M341"/>
    <mergeCell ref="N341:O341"/>
    <mergeCell ref="P341:Q341"/>
    <mergeCell ref="R341:S341"/>
    <mergeCell ref="T341:U341"/>
    <mergeCell ref="A338:C338"/>
    <mergeCell ref="D338:I339"/>
    <mergeCell ref="J338:K338"/>
    <mergeCell ref="L338:M338"/>
    <mergeCell ref="N338:O338"/>
    <mergeCell ref="P332:Q332"/>
    <mergeCell ref="R332:S332"/>
    <mergeCell ref="T332:U332"/>
    <mergeCell ref="A335:C335"/>
    <mergeCell ref="D335:I336"/>
    <mergeCell ref="J335:K335"/>
    <mergeCell ref="L335:M335"/>
    <mergeCell ref="N335:O335"/>
    <mergeCell ref="P335:Q335"/>
    <mergeCell ref="R335:S335"/>
    <mergeCell ref="T335:U335"/>
    <mergeCell ref="A332:C332"/>
    <mergeCell ref="D332:I333"/>
    <mergeCell ref="J332:K332"/>
    <mergeCell ref="L332:M332"/>
    <mergeCell ref="N332:O332"/>
    <mergeCell ref="P326:Q326"/>
    <mergeCell ref="R326:S326"/>
    <mergeCell ref="T326:U326"/>
    <mergeCell ref="A329:C329"/>
    <mergeCell ref="D329:I330"/>
    <mergeCell ref="J329:K329"/>
    <mergeCell ref="L329:M329"/>
    <mergeCell ref="N329:O329"/>
    <mergeCell ref="P329:Q329"/>
    <mergeCell ref="R329:S329"/>
    <mergeCell ref="T329:U329"/>
    <mergeCell ref="A326:C326"/>
    <mergeCell ref="D326:I327"/>
    <mergeCell ref="J326:K326"/>
    <mergeCell ref="L326:M326"/>
    <mergeCell ref="N326:O326"/>
    <mergeCell ref="P320:Q320"/>
    <mergeCell ref="R320:S320"/>
    <mergeCell ref="T320:U320"/>
    <mergeCell ref="A323:C323"/>
    <mergeCell ref="D323:I324"/>
    <mergeCell ref="J323:K323"/>
    <mergeCell ref="L323:M323"/>
    <mergeCell ref="N323:O323"/>
    <mergeCell ref="P323:Q323"/>
    <mergeCell ref="R323:S323"/>
    <mergeCell ref="T323:U323"/>
    <mergeCell ref="A320:C320"/>
    <mergeCell ref="D320:I321"/>
    <mergeCell ref="J320:K320"/>
    <mergeCell ref="L320:M320"/>
    <mergeCell ref="N320:O320"/>
    <mergeCell ref="P314:Q314"/>
    <mergeCell ref="R314:S314"/>
    <mergeCell ref="T314:U314"/>
    <mergeCell ref="A317:C317"/>
    <mergeCell ref="D317:I318"/>
    <mergeCell ref="J317:K317"/>
    <mergeCell ref="L317:M317"/>
    <mergeCell ref="N317:O317"/>
    <mergeCell ref="P317:Q317"/>
    <mergeCell ref="R317:S317"/>
    <mergeCell ref="T317:U317"/>
    <mergeCell ref="A314:C314"/>
    <mergeCell ref="D314:I315"/>
    <mergeCell ref="J314:K314"/>
    <mergeCell ref="L314:M314"/>
    <mergeCell ref="N314:O314"/>
    <mergeCell ref="P308:Q308"/>
    <mergeCell ref="R308:S308"/>
    <mergeCell ref="T308:U308"/>
    <mergeCell ref="A311:C311"/>
    <mergeCell ref="D311:I312"/>
    <mergeCell ref="J311:K311"/>
    <mergeCell ref="L311:M311"/>
    <mergeCell ref="N311:O311"/>
    <mergeCell ref="P311:Q311"/>
    <mergeCell ref="R311:S311"/>
    <mergeCell ref="T311:U311"/>
    <mergeCell ref="A308:C308"/>
    <mergeCell ref="D308:I309"/>
    <mergeCell ref="J308:K308"/>
    <mergeCell ref="L308:M308"/>
    <mergeCell ref="N308:O308"/>
    <mergeCell ref="P306:Q306"/>
    <mergeCell ref="R306:S306"/>
    <mergeCell ref="T306:U306"/>
    <mergeCell ref="A306:C306"/>
    <mergeCell ref="D306:I307"/>
    <mergeCell ref="J306:K306"/>
    <mergeCell ref="L306:M306"/>
    <mergeCell ref="N306:O306"/>
    <mergeCell ref="P300:Q300"/>
    <mergeCell ref="R300:S300"/>
    <mergeCell ref="T300:U300"/>
    <mergeCell ref="A303:C303"/>
    <mergeCell ref="D303:I304"/>
    <mergeCell ref="J303:K303"/>
    <mergeCell ref="L303:M303"/>
    <mergeCell ref="N303:O303"/>
    <mergeCell ref="P303:Q303"/>
    <mergeCell ref="R303:S303"/>
    <mergeCell ref="T303:U303"/>
    <mergeCell ref="A300:C300"/>
    <mergeCell ref="D300:I301"/>
    <mergeCell ref="J300:K300"/>
    <mergeCell ref="L300:M300"/>
    <mergeCell ref="N300:O300"/>
    <mergeCell ref="P294:Q294"/>
    <mergeCell ref="R294:S294"/>
    <mergeCell ref="T294:U294"/>
    <mergeCell ref="A297:C297"/>
    <mergeCell ref="D297:I298"/>
    <mergeCell ref="J297:K297"/>
    <mergeCell ref="L297:M297"/>
    <mergeCell ref="N297:O297"/>
    <mergeCell ref="P297:Q297"/>
    <mergeCell ref="R297:S297"/>
    <mergeCell ref="T297:U297"/>
    <mergeCell ref="A294:C294"/>
    <mergeCell ref="D294:I295"/>
    <mergeCell ref="J294:K294"/>
    <mergeCell ref="L294:M294"/>
    <mergeCell ref="N294:O294"/>
    <mergeCell ref="P288:Q288"/>
    <mergeCell ref="R288:S288"/>
    <mergeCell ref="T288:U288"/>
    <mergeCell ref="A291:C291"/>
    <mergeCell ref="D291:I292"/>
    <mergeCell ref="J291:K291"/>
    <mergeCell ref="L291:M291"/>
    <mergeCell ref="N291:O291"/>
    <mergeCell ref="P291:Q291"/>
    <mergeCell ref="R291:S291"/>
    <mergeCell ref="T291:U291"/>
    <mergeCell ref="A288:C288"/>
    <mergeCell ref="D288:I289"/>
    <mergeCell ref="J288:K288"/>
    <mergeCell ref="L288:M288"/>
    <mergeCell ref="N288:O288"/>
    <mergeCell ref="P282:Q282"/>
    <mergeCell ref="R282:S282"/>
    <mergeCell ref="T282:U282"/>
    <mergeCell ref="A285:C285"/>
    <mergeCell ref="D285:I286"/>
    <mergeCell ref="J285:K285"/>
    <mergeCell ref="L285:M285"/>
    <mergeCell ref="N285:O285"/>
    <mergeCell ref="P285:Q285"/>
    <mergeCell ref="R285:S285"/>
    <mergeCell ref="T285:U285"/>
    <mergeCell ref="A282:C282"/>
    <mergeCell ref="D282:I283"/>
    <mergeCell ref="J282:K282"/>
    <mergeCell ref="L282:M282"/>
    <mergeCell ref="N282:O282"/>
    <mergeCell ref="P276:Q276"/>
    <mergeCell ref="R276:S276"/>
    <mergeCell ref="T276:U276"/>
    <mergeCell ref="A279:C279"/>
    <mergeCell ref="D279:I280"/>
    <mergeCell ref="J279:K279"/>
    <mergeCell ref="L279:M279"/>
    <mergeCell ref="N279:O279"/>
    <mergeCell ref="P279:Q279"/>
    <mergeCell ref="R279:S279"/>
    <mergeCell ref="T279:U279"/>
    <mergeCell ref="A276:C276"/>
    <mergeCell ref="D276:I277"/>
    <mergeCell ref="J276:K276"/>
    <mergeCell ref="L276:M276"/>
    <mergeCell ref="N276:O276"/>
    <mergeCell ref="P270:Q270"/>
    <mergeCell ref="R270:S270"/>
    <mergeCell ref="T270:U270"/>
    <mergeCell ref="A273:C273"/>
    <mergeCell ref="D273:I274"/>
    <mergeCell ref="J273:K273"/>
    <mergeCell ref="L273:M273"/>
    <mergeCell ref="N273:O273"/>
    <mergeCell ref="P273:Q273"/>
    <mergeCell ref="R273:S273"/>
    <mergeCell ref="T273:U273"/>
    <mergeCell ref="A270:C270"/>
    <mergeCell ref="D270:I271"/>
    <mergeCell ref="J270:K270"/>
    <mergeCell ref="L270:M270"/>
    <mergeCell ref="N270:O270"/>
    <mergeCell ref="P264:Q264"/>
    <mergeCell ref="R264:S264"/>
    <mergeCell ref="T264:U264"/>
    <mergeCell ref="A267:C267"/>
    <mergeCell ref="D267:I268"/>
    <mergeCell ref="J267:K267"/>
    <mergeCell ref="L267:M267"/>
    <mergeCell ref="N267:O267"/>
    <mergeCell ref="P267:Q267"/>
    <mergeCell ref="R267:S267"/>
    <mergeCell ref="T267:U267"/>
    <mergeCell ref="A264:C264"/>
    <mergeCell ref="D264:I265"/>
    <mergeCell ref="J264:K264"/>
    <mergeCell ref="L264:M264"/>
    <mergeCell ref="N264:O264"/>
    <mergeCell ref="P261:Q261"/>
    <mergeCell ref="R261:S261"/>
    <mergeCell ref="T261:U261"/>
    <mergeCell ref="A261:C261"/>
    <mergeCell ref="D261:I262"/>
    <mergeCell ref="J261:K261"/>
    <mergeCell ref="L261:M261"/>
    <mergeCell ref="N261:O261"/>
    <mergeCell ref="P255:Q255"/>
    <mergeCell ref="R255:S255"/>
    <mergeCell ref="T255:U255"/>
    <mergeCell ref="A258:C258"/>
    <mergeCell ref="D258:I259"/>
    <mergeCell ref="J258:K258"/>
    <mergeCell ref="L258:M258"/>
    <mergeCell ref="N258:O258"/>
    <mergeCell ref="P258:Q258"/>
    <mergeCell ref="R258:S258"/>
    <mergeCell ref="T258:U258"/>
    <mergeCell ref="A255:C255"/>
    <mergeCell ref="D255:I256"/>
    <mergeCell ref="J255:K255"/>
    <mergeCell ref="L255:M255"/>
    <mergeCell ref="N255:O255"/>
    <mergeCell ref="P249:Q249"/>
    <mergeCell ref="R249:S249"/>
    <mergeCell ref="T249:U249"/>
    <mergeCell ref="A252:C252"/>
    <mergeCell ref="D252:I253"/>
    <mergeCell ref="J252:K252"/>
    <mergeCell ref="L252:M252"/>
    <mergeCell ref="N252:O252"/>
    <mergeCell ref="P252:Q252"/>
    <mergeCell ref="R252:S252"/>
    <mergeCell ref="T252:U252"/>
    <mergeCell ref="A249:C249"/>
    <mergeCell ref="D249:I250"/>
    <mergeCell ref="J249:K249"/>
    <mergeCell ref="L249:M249"/>
    <mergeCell ref="N249:O249"/>
    <mergeCell ref="P243:Q243"/>
    <mergeCell ref="R243:S243"/>
    <mergeCell ref="T243:U243"/>
    <mergeCell ref="A246:C246"/>
    <mergeCell ref="D246:I247"/>
    <mergeCell ref="J246:K246"/>
    <mergeCell ref="L246:M246"/>
    <mergeCell ref="N246:O246"/>
    <mergeCell ref="P246:Q246"/>
    <mergeCell ref="R246:S246"/>
    <mergeCell ref="T246:U246"/>
    <mergeCell ref="A243:C243"/>
    <mergeCell ref="D243:I244"/>
    <mergeCell ref="J243:K243"/>
    <mergeCell ref="L243:M243"/>
    <mergeCell ref="N243:O243"/>
    <mergeCell ref="P237:Q237"/>
    <mergeCell ref="R237:S237"/>
    <mergeCell ref="T237:U237"/>
    <mergeCell ref="A240:C240"/>
    <mergeCell ref="D240:I241"/>
    <mergeCell ref="J240:K240"/>
    <mergeCell ref="L240:M240"/>
    <mergeCell ref="N240:O240"/>
    <mergeCell ref="P240:Q240"/>
    <mergeCell ref="R240:S240"/>
    <mergeCell ref="T240:U240"/>
    <mergeCell ref="A237:C237"/>
    <mergeCell ref="D237:I238"/>
    <mergeCell ref="J237:K237"/>
    <mergeCell ref="L237:M237"/>
    <mergeCell ref="N237:O237"/>
    <mergeCell ref="P231:Q231"/>
    <mergeCell ref="R231:S231"/>
    <mergeCell ref="T231:U231"/>
    <mergeCell ref="A234:C234"/>
    <mergeCell ref="D234:I235"/>
    <mergeCell ref="J234:K234"/>
    <mergeCell ref="L234:M234"/>
    <mergeCell ref="N234:O234"/>
    <mergeCell ref="P234:Q234"/>
    <mergeCell ref="R234:S234"/>
    <mergeCell ref="T234:U234"/>
    <mergeCell ref="A231:C231"/>
    <mergeCell ref="D231:I232"/>
    <mergeCell ref="J231:K231"/>
    <mergeCell ref="L231:M231"/>
    <mergeCell ref="N231:O231"/>
    <mergeCell ref="P225:Q225"/>
    <mergeCell ref="R225:S225"/>
    <mergeCell ref="T225:U225"/>
    <mergeCell ref="A228:C228"/>
    <mergeCell ref="D228:I229"/>
    <mergeCell ref="J228:K228"/>
    <mergeCell ref="L228:M228"/>
    <mergeCell ref="N228:O228"/>
    <mergeCell ref="P228:Q228"/>
    <mergeCell ref="R228:S228"/>
    <mergeCell ref="T228:U228"/>
    <mergeCell ref="A225:C225"/>
    <mergeCell ref="D225:I226"/>
    <mergeCell ref="J225:K225"/>
    <mergeCell ref="L225:M225"/>
    <mergeCell ref="N225:O225"/>
    <mergeCell ref="P219:Q219"/>
    <mergeCell ref="R219:S219"/>
    <mergeCell ref="T219:U219"/>
    <mergeCell ref="A222:C222"/>
    <mergeCell ref="D222:I223"/>
    <mergeCell ref="J222:K222"/>
    <mergeCell ref="L222:M222"/>
    <mergeCell ref="N222:O222"/>
    <mergeCell ref="P222:Q222"/>
    <mergeCell ref="R222:S222"/>
    <mergeCell ref="T222:U222"/>
    <mergeCell ref="A219:C219"/>
    <mergeCell ref="D219:I220"/>
    <mergeCell ref="J219:K219"/>
    <mergeCell ref="L219:M219"/>
    <mergeCell ref="N219:O219"/>
    <mergeCell ref="P217:Q217"/>
    <mergeCell ref="R217:S217"/>
    <mergeCell ref="T217:U217"/>
    <mergeCell ref="A217:C217"/>
    <mergeCell ref="D217:I218"/>
    <mergeCell ref="J217:K217"/>
    <mergeCell ref="L217:M217"/>
    <mergeCell ref="N217:O217"/>
    <mergeCell ref="P211:Q211"/>
    <mergeCell ref="R211:S211"/>
    <mergeCell ref="T211:U211"/>
    <mergeCell ref="A214:C214"/>
    <mergeCell ref="D214:I215"/>
    <mergeCell ref="J214:K214"/>
    <mergeCell ref="L214:M214"/>
    <mergeCell ref="N214:O214"/>
    <mergeCell ref="P214:Q214"/>
    <mergeCell ref="R214:S214"/>
    <mergeCell ref="T214:U214"/>
    <mergeCell ref="A211:C211"/>
    <mergeCell ref="D211:I212"/>
    <mergeCell ref="J211:K211"/>
    <mergeCell ref="L211:M211"/>
    <mergeCell ref="N211:O211"/>
    <mergeCell ref="P205:Q205"/>
    <mergeCell ref="R205:S205"/>
    <mergeCell ref="T205:U205"/>
    <mergeCell ref="A208:C208"/>
    <mergeCell ref="D208:I209"/>
    <mergeCell ref="J208:K208"/>
    <mergeCell ref="L208:M208"/>
    <mergeCell ref="N208:O208"/>
    <mergeCell ref="P208:Q208"/>
    <mergeCell ref="R208:S208"/>
    <mergeCell ref="T208:U208"/>
    <mergeCell ref="A205:C205"/>
    <mergeCell ref="D205:I206"/>
    <mergeCell ref="J205:K205"/>
    <mergeCell ref="L205:M205"/>
    <mergeCell ref="N205:O205"/>
    <mergeCell ref="P199:Q199"/>
    <mergeCell ref="R199:S199"/>
    <mergeCell ref="T199:U199"/>
    <mergeCell ref="A202:C202"/>
    <mergeCell ref="D202:I203"/>
    <mergeCell ref="J202:K202"/>
    <mergeCell ref="L202:M202"/>
    <mergeCell ref="N202:O202"/>
    <mergeCell ref="P202:Q202"/>
    <mergeCell ref="R202:S202"/>
    <mergeCell ref="T202:U202"/>
    <mergeCell ref="A199:C199"/>
    <mergeCell ref="D199:I200"/>
    <mergeCell ref="J199:K199"/>
    <mergeCell ref="L199:M199"/>
    <mergeCell ref="N199:O199"/>
    <mergeCell ref="P193:Q193"/>
    <mergeCell ref="R193:S193"/>
    <mergeCell ref="T193:U193"/>
    <mergeCell ref="A196:C196"/>
    <mergeCell ref="D196:I197"/>
    <mergeCell ref="J196:K196"/>
    <mergeCell ref="L196:M196"/>
    <mergeCell ref="N196:O196"/>
    <mergeCell ref="P196:Q196"/>
    <mergeCell ref="R196:S196"/>
    <mergeCell ref="T196:U196"/>
    <mergeCell ref="A193:C193"/>
    <mergeCell ref="D193:I194"/>
    <mergeCell ref="J193:K193"/>
    <mergeCell ref="L193:M193"/>
    <mergeCell ref="N193:O193"/>
    <mergeCell ref="P187:Q187"/>
    <mergeCell ref="R187:S187"/>
    <mergeCell ref="T187:U187"/>
    <mergeCell ref="A190:C190"/>
    <mergeCell ref="D190:I191"/>
    <mergeCell ref="J190:K190"/>
    <mergeCell ref="L190:M190"/>
    <mergeCell ref="N190:O190"/>
    <mergeCell ref="P190:Q190"/>
    <mergeCell ref="R190:S190"/>
    <mergeCell ref="T190:U190"/>
    <mergeCell ref="A187:C187"/>
    <mergeCell ref="D187:I188"/>
    <mergeCell ref="J187:K187"/>
    <mergeCell ref="L187:M187"/>
    <mergeCell ref="N187:O187"/>
    <mergeCell ref="P181:Q181"/>
    <mergeCell ref="R181:S181"/>
    <mergeCell ref="T181:U181"/>
    <mergeCell ref="A184:C184"/>
    <mergeCell ref="D184:I185"/>
    <mergeCell ref="J184:K184"/>
    <mergeCell ref="L184:M184"/>
    <mergeCell ref="N184:O184"/>
    <mergeCell ref="P184:Q184"/>
    <mergeCell ref="R184:S184"/>
    <mergeCell ref="T184:U184"/>
    <mergeCell ref="A181:C181"/>
    <mergeCell ref="D181:I182"/>
    <mergeCell ref="J181:K181"/>
    <mergeCell ref="L181:M181"/>
    <mergeCell ref="N181:O181"/>
    <mergeCell ref="P175:Q175"/>
    <mergeCell ref="R175:S175"/>
    <mergeCell ref="T175:U175"/>
    <mergeCell ref="A178:C178"/>
    <mergeCell ref="D178:I179"/>
    <mergeCell ref="J178:K178"/>
    <mergeCell ref="L178:M178"/>
    <mergeCell ref="N178:O178"/>
    <mergeCell ref="P178:Q178"/>
    <mergeCell ref="R178:S178"/>
    <mergeCell ref="T178:U178"/>
    <mergeCell ref="A175:C175"/>
    <mergeCell ref="D175:I176"/>
    <mergeCell ref="J175:K175"/>
    <mergeCell ref="L175:M175"/>
    <mergeCell ref="N175:O175"/>
    <mergeCell ref="P173:Q173"/>
    <mergeCell ref="R173:S173"/>
    <mergeCell ref="T173:U173"/>
    <mergeCell ref="A173:C173"/>
    <mergeCell ref="D173:I173"/>
    <mergeCell ref="J173:K173"/>
    <mergeCell ref="L173:M173"/>
    <mergeCell ref="N173:O173"/>
    <mergeCell ref="P167:Q167"/>
    <mergeCell ref="R167:S167"/>
    <mergeCell ref="T167:U167"/>
    <mergeCell ref="A170:C170"/>
    <mergeCell ref="D170:I171"/>
    <mergeCell ref="J170:K170"/>
    <mergeCell ref="L170:M170"/>
    <mergeCell ref="N170:O170"/>
    <mergeCell ref="P170:Q170"/>
    <mergeCell ref="R170:S170"/>
    <mergeCell ref="T170:U170"/>
    <mergeCell ref="A167:C167"/>
    <mergeCell ref="D167:I168"/>
    <mergeCell ref="J167:K167"/>
    <mergeCell ref="L167:M167"/>
    <mergeCell ref="N167:O167"/>
    <mergeCell ref="P161:Q161"/>
    <mergeCell ref="R161:S161"/>
    <mergeCell ref="T161:U161"/>
    <mergeCell ref="A164:C164"/>
    <mergeCell ref="D164:I165"/>
    <mergeCell ref="J164:K164"/>
    <mergeCell ref="L164:M164"/>
    <mergeCell ref="N164:O164"/>
    <mergeCell ref="P164:Q164"/>
    <mergeCell ref="R164:S164"/>
    <mergeCell ref="T164:U164"/>
    <mergeCell ref="A161:C161"/>
    <mergeCell ref="D161:I162"/>
    <mergeCell ref="J161:K161"/>
    <mergeCell ref="L161:M161"/>
    <mergeCell ref="N161:O161"/>
    <mergeCell ref="P155:Q155"/>
    <mergeCell ref="R155:S155"/>
    <mergeCell ref="T155:U155"/>
    <mergeCell ref="A158:C158"/>
    <mergeCell ref="D158:I159"/>
    <mergeCell ref="J158:K158"/>
    <mergeCell ref="L158:M158"/>
    <mergeCell ref="N158:O158"/>
    <mergeCell ref="P158:Q158"/>
    <mergeCell ref="R158:S158"/>
    <mergeCell ref="T158:U158"/>
    <mergeCell ref="A155:C155"/>
    <mergeCell ref="D155:I156"/>
    <mergeCell ref="J155:K155"/>
    <mergeCell ref="L155:M155"/>
    <mergeCell ref="N155:O155"/>
    <mergeCell ref="P149:Q149"/>
    <mergeCell ref="R149:S149"/>
    <mergeCell ref="T149:U149"/>
    <mergeCell ref="A152:C152"/>
    <mergeCell ref="D152:I153"/>
    <mergeCell ref="J152:K152"/>
    <mergeCell ref="L152:M152"/>
    <mergeCell ref="N152:O152"/>
    <mergeCell ref="P152:Q152"/>
    <mergeCell ref="R152:S152"/>
    <mergeCell ref="T152:U152"/>
    <mergeCell ref="A149:C149"/>
    <mergeCell ref="D149:I150"/>
    <mergeCell ref="J149:K149"/>
    <mergeCell ref="L149:M149"/>
    <mergeCell ref="N149:O149"/>
    <mergeCell ref="P143:Q143"/>
    <mergeCell ref="R143:S143"/>
    <mergeCell ref="T143:U143"/>
    <mergeCell ref="A146:C146"/>
    <mergeCell ref="D146:I147"/>
    <mergeCell ref="J146:K146"/>
    <mergeCell ref="L146:M146"/>
    <mergeCell ref="N146:O146"/>
    <mergeCell ref="P146:Q146"/>
    <mergeCell ref="R146:S146"/>
    <mergeCell ref="T146:U146"/>
    <mergeCell ref="A143:C143"/>
    <mergeCell ref="D143:I144"/>
    <mergeCell ref="J143:K143"/>
    <mergeCell ref="L143:M143"/>
    <mergeCell ref="N143:O143"/>
    <mergeCell ref="P137:Q137"/>
    <mergeCell ref="R137:S137"/>
    <mergeCell ref="T137:U137"/>
    <mergeCell ref="A140:C140"/>
    <mergeCell ref="D140:I141"/>
    <mergeCell ref="J140:K140"/>
    <mergeCell ref="L140:M140"/>
    <mergeCell ref="N140:O140"/>
    <mergeCell ref="P140:Q140"/>
    <mergeCell ref="R140:S140"/>
    <mergeCell ref="T140:U140"/>
    <mergeCell ref="A137:C137"/>
    <mergeCell ref="D137:I138"/>
    <mergeCell ref="J137:K137"/>
    <mergeCell ref="L137:M137"/>
    <mergeCell ref="N137:O137"/>
    <mergeCell ref="P131:Q131"/>
    <mergeCell ref="R131:S131"/>
    <mergeCell ref="T131:U131"/>
    <mergeCell ref="A134:C134"/>
    <mergeCell ref="D134:I135"/>
    <mergeCell ref="J134:K134"/>
    <mergeCell ref="L134:M134"/>
    <mergeCell ref="N134:O134"/>
    <mergeCell ref="P134:Q134"/>
    <mergeCell ref="R134:S134"/>
    <mergeCell ref="T134:U134"/>
    <mergeCell ref="A131:C131"/>
    <mergeCell ref="D131:I132"/>
    <mergeCell ref="J131:K131"/>
    <mergeCell ref="L131:M131"/>
    <mergeCell ref="N131:O131"/>
    <mergeCell ref="P128:Q128"/>
    <mergeCell ref="R128:S128"/>
    <mergeCell ref="T128:U128"/>
    <mergeCell ref="A128:C128"/>
    <mergeCell ref="D128:I129"/>
    <mergeCell ref="J128:K128"/>
    <mergeCell ref="L128:M128"/>
    <mergeCell ref="N128:O128"/>
    <mergeCell ref="P122:Q122"/>
    <mergeCell ref="R122:S122"/>
    <mergeCell ref="T122:U122"/>
    <mergeCell ref="A125:C125"/>
    <mergeCell ref="D125:I126"/>
    <mergeCell ref="J125:K125"/>
    <mergeCell ref="L125:M125"/>
    <mergeCell ref="N125:O125"/>
    <mergeCell ref="P125:Q125"/>
    <mergeCell ref="R125:S125"/>
    <mergeCell ref="T125:U125"/>
    <mergeCell ref="A122:C122"/>
    <mergeCell ref="D122:I123"/>
    <mergeCell ref="J122:K122"/>
    <mergeCell ref="L122:M122"/>
    <mergeCell ref="N122:O122"/>
    <mergeCell ref="P116:Q116"/>
    <mergeCell ref="R116:S116"/>
    <mergeCell ref="T116:U116"/>
    <mergeCell ref="A119:C119"/>
    <mergeCell ref="D119:I120"/>
    <mergeCell ref="J119:K119"/>
    <mergeCell ref="L119:M119"/>
    <mergeCell ref="N119:O119"/>
    <mergeCell ref="P119:Q119"/>
    <mergeCell ref="R119:S119"/>
    <mergeCell ref="T119:U119"/>
    <mergeCell ref="A116:C116"/>
    <mergeCell ref="D116:I117"/>
    <mergeCell ref="J116:K116"/>
    <mergeCell ref="L116:M116"/>
    <mergeCell ref="N116:O116"/>
    <mergeCell ref="P110:Q110"/>
    <mergeCell ref="R110:S110"/>
    <mergeCell ref="T110:U110"/>
    <mergeCell ref="A113:C113"/>
    <mergeCell ref="D113:I114"/>
    <mergeCell ref="J113:K113"/>
    <mergeCell ref="L113:M113"/>
    <mergeCell ref="N113:O113"/>
    <mergeCell ref="P113:Q113"/>
    <mergeCell ref="R113:S113"/>
    <mergeCell ref="T113:U113"/>
    <mergeCell ref="A110:C110"/>
    <mergeCell ref="D110:I111"/>
    <mergeCell ref="J110:K110"/>
    <mergeCell ref="L110:M110"/>
    <mergeCell ref="N110:O110"/>
    <mergeCell ref="P104:Q104"/>
    <mergeCell ref="R104:S104"/>
    <mergeCell ref="T104:U104"/>
    <mergeCell ref="A107:C107"/>
    <mergeCell ref="D107:I108"/>
    <mergeCell ref="J107:K107"/>
    <mergeCell ref="L107:M107"/>
    <mergeCell ref="N107:O107"/>
    <mergeCell ref="P107:Q107"/>
    <mergeCell ref="R107:S107"/>
    <mergeCell ref="T107:U107"/>
    <mergeCell ref="A104:C104"/>
    <mergeCell ref="D104:I105"/>
    <mergeCell ref="J104:K104"/>
    <mergeCell ref="L104:M104"/>
    <mergeCell ref="N104:O104"/>
    <mergeCell ref="P98:Q98"/>
    <mergeCell ref="R98:S98"/>
    <mergeCell ref="T98:U98"/>
    <mergeCell ref="A101:C101"/>
    <mergeCell ref="D101:I102"/>
    <mergeCell ref="J101:K101"/>
    <mergeCell ref="L101:M101"/>
    <mergeCell ref="N101:O101"/>
    <mergeCell ref="P101:Q101"/>
    <mergeCell ref="R101:S101"/>
    <mergeCell ref="T101:U101"/>
    <mergeCell ref="A98:C98"/>
    <mergeCell ref="D98:I99"/>
    <mergeCell ref="J98:K98"/>
    <mergeCell ref="L98:M98"/>
    <mergeCell ref="N98:O98"/>
    <mergeCell ref="P92:Q92"/>
    <mergeCell ref="R92:S92"/>
    <mergeCell ref="T92:U92"/>
    <mergeCell ref="A95:C95"/>
    <mergeCell ref="D95:I96"/>
    <mergeCell ref="J95:K95"/>
    <mergeCell ref="L95:M95"/>
    <mergeCell ref="N95:O95"/>
    <mergeCell ref="P95:Q95"/>
    <mergeCell ref="R95:S95"/>
    <mergeCell ref="T95:U95"/>
    <mergeCell ref="A92:C92"/>
    <mergeCell ref="D92:I93"/>
    <mergeCell ref="J92:K92"/>
    <mergeCell ref="L92:M92"/>
    <mergeCell ref="N92:O92"/>
    <mergeCell ref="P86:Q86"/>
    <mergeCell ref="R86:S86"/>
    <mergeCell ref="T86:U86"/>
    <mergeCell ref="A89:C89"/>
    <mergeCell ref="D89:I90"/>
    <mergeCell ref="J89:K89"/>
    <mergeCell ref="L89:M89"/>
    <mergeCell ref="N89:O89"/>
    <mergeCell ref="P89:Q89"/>
    <mergeCell ref="R89:S89"/>
    <mergeCell ref="T89:U89"/>
    <mergeCell ref="A86:C86"/>
    <mergeCell ref="D86:I87"/>
    <mergeCell ref="J86:K86"/>
    <mergeCell ref="L86:M86"/>
    <mergeCell ref="N86:O86"/>
    <mergeCell ref="P83:Q83"/>
    <mergeCell ref="R83:S83"/>
    <mergeCell ref="T83:U83"/>
    <mergeCell ref="A83:C83"/>
    <mergeCell ref="D83:I84"/>
    <mergeCell ref="J83:K83"/>
    <mergeCell ref="L83:M83"/>
    <mergeCell ref="N83:O83"/>
    <mergeCell ref="P77:Q77"/>
    <mergeCell ref="R77:S77"/>
    <mergeCell ref="T77:U77"/>
    <mergeCell ref="A80:C80"/>
    <mergeCell ref="D80:I81"/>
    <mergeCell ref="J80:K80"/>
    <mergeCell ref="L80:M80"/>
    <mergeCell ref="N80:O80"/>
    <mergeCell ref="P80:Q80"/>
    <mergeCell ref="R80:S80"/>
    <mergeCell ref="T80:U80"/>
    <mergeCell ref="A77:C77"/>
    <mergeCell ref="D77:I78"/>
    <mergeCell ref="J77:K77"/>
    <mergeCell ref="L77:M77"/>
    <mergeCell ref="N77:O77"/>
    <mergeCell ref="P71:Q71"/>
    <mergeCell ref="R71:S71"/>
    <mergeCell ref="T71:U71"/>
    <mergeCell ref="A74:C74"/>
    <mergeCell ref="D74:I75"/>
    <mergeCell ref="J74:K74"/>
    <mergeCell ref="L74:M74"/>
    <mergeCell ref="N74:O74"/>
    <mergeCell ref="P74:Q74"/>
    <mergeCell ref="R74:S74"/>
    <mergeCell ref="T74:U74"/>
    <mergeCell ref="A71:C71"/>
    <mergeCell ref="D71:I72"/>
    <mergeCell ref="J71:K71"/>
    <mergeCell ref="L71:M71"/>
    <mergeCell ref="N71:O71"/>
    <mergeCell ref="P65:Q65"/>
    <mergeCell ref="R65:S65"/>
    <mergeCell ref="T65:U65"/>
    <mergeCell ref="A68:C68"/>
    <mergeCell ref="D68:I69"/>
    <mergeCell ref="J68:K68"/>
    <mergeCell ref="L68:M68"/>
    <mergeCell ref="N68:O68"/>
    <mergeCell ref="P68:Q68"/>
    <mergeCell ref="R68:S68"/>
    <mergeCell ref="T68:U68"/>
    <mergeCell ref="A65:C65"/>
    <mergeCell ref="D65:I66"/>
    <mergeCell ref="J65:K65"/>
    <mergeCell ref="L65:M65"/>
    <mergeCell ref="N65:O65"/>
    <mergeCell ref="P59:Q59"/>
    <mergeCell ref="R59:S59"/>
    <mergeCell ref="T59:U59"/>
    <mergeCell ref="A62:C62"/>
    <mergeCell ref="D62:I63"/>
    <mergeCell ref="J62:K62"/>
    <mergeCell ref="L62:M62"/>
    <mergeCell ref="N62:O62"/>
    <mergeCell ref="P62:Q62"/>
    <mergeCell ref="R62:S62"/>
    <mergeCell ref="T62:U62"/>
    <mergeCell ref="A59:C59"/>
    <mergeCell ref="D59:I60"/>
    <mergeCell ref="J59:K59"/>
    <mergeCell ref="L59:M59"/>
    <mergeCell ref="N59:O59"/>
    <mergeCell ref="P53:Q53"/>
    <mergeCell ref="R53:S53"/>
    <mergeCell ref="T53:U53"/>
    <mergeCell ref="A56:C56"/>
    <mergeCell ref="D56:I57"/>
    <mergeCell ref="J56:K56"/>
    <mergeCell ref="L56:M56"/>
    <mergeCell ref="N56:O56"/>
    <mergeCell ref="P56:Q56"/>
    <mergeCell ref="R56:S56"/>
    <mergeCell ref="T56:U56"/>
    <mergeCell ref="A53:C53"/>
    <mergeCell ref="D53:I54"/>
    <mergeCell ref="J53:K53"/>
    <mergeCell ref="L53:M53"/>
    <mergeCell ref="N53:O53"/>
    <mergeCell ref="P47:Q47"/>
    <mergeCell ref="R47:S47"/>
    <mergeCell ref="T47:U47"/>
    <mergeCell ref="A50:C50"/>
    <mergeCell ref="D50:I51"/>
    <mergeCell ref="J50:K50"/>
    <mergeCell ref="L50:M50"/>
    <mergeCell ref="N50:O50"/>
    <mergeCell ref="P50:Q50"/>
    <mergeCell ref="R50:S50"/>
    <mergeCell ref="T50:U50"/>
    <mergeCell ref="A47:C47"/>
    <mergeCell ref="D47:I48"/>
    <mergeCell ref="J47:K47"/>
    <mergeCell ref="L47:M47"/>
    <mergeCell ref="N47:O47"/>
    <mergeCell ref="P41:Q41"/>
    <mergeCell ref="R41:S41"/>
    <mergeCell ref="T41:U41"/>
    <mergeCell ref="A44:C44"/>
    <mergeCell ref="D44:I45"/>
    <mergeCell ref="J44:K44"/>
    <mergeCell ref="L44:M44"/>
    <mergeCell ref="N44:O44"/>
    <mergeCell ref="P44:Q44"/>
    <mergeCell ref="R44:S44"/>
    <mergeCell ref="T44:U44"/>
    <mergeCell ref="A41:C41"/>
    <mergeCell ref="D41:I42"/>
    <mergeCell ref="J41:K41"/>
    <mergeCell ref="L41:M41"/>
    <mergeCell ref="N41:O41"/>
    <mergeCell ref="L35:M35"/>
    <mergeCell ref="J38:K39"/>
    <mergeCell ref="U38:V39"/>
    <mergeCell ref="A39:B39"/>
    <mergeCell ref="D39:F39"/>
    <mergeCell ref="L39:M39"/>
    <mergeCell ref="N39:O39"/>
    <mergeCell ref="P39:Q39"/>
    <mergeCell ref="R39:S39"/>
    <mergeCell ref="A35:C35"/>
    <mergeCell ref="D35:E35"/>
    <mergeCell ref="F35:G35"/>
    <mergeCell ref="H35:I35"/>
    <mergeCell ref="J35:K35"/>
    <mergeCell ref="R25:S25"/>
    <mergeCell ref="T25:U25"/>
    <mergeCell ref="G31:O31"/>
    <mergeCell ref="T31:U31"/>
    <mergeCell ref="H33:I33"/>
    <mergeCell ref="J33:L33"/>
    <mergeCell ref="M33:N33"/>
    <mergeCell ref="O33:Q33"/>
    <mergeCell ref="G25:I25"/>
    <mergeCell ref="J25:K25"/>
    <mergeCell ref="L25:M25"/>
    <mergeCell ref="N25:O25"/>
    <mergeCell ref="P25:Q25"/>
    <mergeCell ref="P20:Q20"/>
    <mergeCell ref="R20:S20"/>
    <mergeCell ref="T20:U20"/>
    <mergeCell ref="H23:I23"/>
    <mergeCell ref="J23:K23"/>
    <mergeCell ref="L23:M23"/>
    <mergeCell ref="N23:O23"/>
    <mergeCell ref="P23:Q23"/>
    <mergeCell ref="R23:S23"/>
    <mergeCell ref="T23:U23"/>
    <mergeCell ref="A20:C20"/>
    <mergeCell ref="D20:I21"/>
    <mergeCell ref="J20:K20"/>
    <mergeCell ref="L20:M20"/>
    <mergeCell ref="N20:O20"/>
    <mergeCell ref="P14:Q14"/>
    <mergeCell ref="R14:S14"/>
    <mergeCell ref="T14:U14"/>
    <mergeCell ref="A17:C17"/>
    <mergeCell ref="D17:I18"/>
    <mergeCell ref="J17:K17"/>
    <mergeCell ref="L17:M17"/>
    <mergeCell ref="N17:O17"/>
    <mergeCell ref="P17:Q17"/>
    <mergeCell ref="R17:S17"/>
    <mergeCell ref="T17:U17"/>
    <mergeCell ref="A14:C14"/>
    <mergeCell ref="D14:I15"/>
    <mergeCell ref="J14:K14"/>
    <mergeCell ref="L14:M14"/>
    <mergeCell ref="N14:O14"/>
    <mergeCell ref="L8:M8"/>
    <mergeCell ref="J11:K12"/>
    <mergeCell ref="U11:V12"/>
    <mergeCell ref="A12:B12"/>
    <mergeCell ref="D12:F12"/>
    <mergeCell ref="L12:M12"/>
    <mergeCell ref="N12:O12"/>
    <mergeCell ref="P12:Q12"/>
    <mergeCell ref="R12:S12"/>
    <mergeCell ref="A8:C8"/>
    <mergeCell ref="D8:E8"/>
    <mergeCell ref="F8:G8"/>
    <mergeCell ref="H8:I8"/>
    <mergeCell ref="J8:K8"/>
    <mergeCell ref="A1:O1"/>
    <mergeCell ref="G4:O4"/>
    <mergeCell ref="T4:U4"/>
    <mergeCell ref="H6:I6"/>
    <mergeCell ref="J6:L6"/>
    <mergeCell ref="M6:N6"/>
    <mergeCell ref="O6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34"/>
  <sheetViews>
    <sheetView zoomScale="70" zoomScaleNormal="70" workbookViewId="0">
      <selection activeCell="I34" sqref="I34"/>
    </sheetView>
  </sheetViews>
  <sheetFormatPr baseColWidth="10" defaultColWidth="10.7109375" defaultRowHeight="15" x14ac:dyDescent="0.25"/>
  <cols>
    <col min="1" max="1" width="12.42578125" customWidth="1"/>
    <col min="2" max="2" width="14.42578125" bestFit="1" customWidth="1"/>
    <col min="3" max="3" width="20" bestFit="1" customWidth="1"/>
    <col min="7" max="7" width="11.5703125" customWidth="1"/>
  </cols>
  <sheetData>
    <row r="1" spans="1:23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3" x14ac:dyDescent="0.25">
      <c r="A2" s="13" t="s">
        <v>63</v>
      </c>
    </row>
    <row r="4" spans="1:23" ht="15.75" x14ac:dyDescent="0.25">
      <c r="A4" s="27"/>
      <c r="B4" s="27"/>
      <c r="C4" s="27"/>
      <c r="D4" s="27"/>
      <c r="E4" s="27"/>
      <c r="F4" s="27"/>
      <c r="G4" s="27"/>
      <c r="H4" s="89" t="s">
        <v>1479</v>
      </c>
      <c r="I4" s="89"/>
      <c r="J4" s="89"/>
      <c r="K4" s="89"/>
      <c r="L4" s="89"/>
      <c r="M4" s="89"/>
      <c r="N4" s="89"/>
      <c r="O4" s="31"/>
      <c r="P4" s="27"/>
      <c r="Q4" s="27"/>
      <c r="R4" s="27"/>
      <c r="S4" s="27"/>
      <c r="T4" s="27"/>
      <c r="U4" s="27"/>
      <c r="V4" s="27"/>
      <c r="W4" s="27"/>
    </row>
    <row r="5" spans="1:23" x14ac:dyDescent="0.25">
      <c r="A5" s="27"/>
      <c r="B5" s="27"/>
      <c r="C5" s="27"/>
      <c r="D5" s="27"/>
      <c r="E5" s="27"/>
      <c r="F5" s="27"/>
      <c r="G5" s="27"/>
      <c r="H5" s="31"/>
      <c r="I5" s="31"/>
      <c r="J5" s="31"/>
      <c r="K5" s="31"/>
      <c r="L5" s="31"/>
      <c r="M5" s="31"/>
      <c r="N5" s="31"/>
      <c r="O5" s="31"/>
      <c r="P5" s="27"/>
      <c r="Q5" s="64" t="s">
        <v>1082</v>
      </c>
      <c r="R5" s="64"/>
      <c r="S5" s="64"/>
      <c r="T5" s="27"/>
      <c r="U5" s="27"/>
      <c r="V5" s="27"/>
      <c r="W5" s="27"/>
    </row>
    <row r="6" spans="1:23" x14ac:dyDescent="0.25">
      <c r="A6" s="27"/>
      <c r="B6" s="27"/>
      <c r="C6" s="27"/>
      <c r="D6" s="27"/>
      <c r="E6" s="27"/>
      <c r="F6" s="27"/>
      <c r="G6" s="27"/>
      <c r="H6" s="90" t="s">
        <v>95</v>
      </c>
      <c r="I6" s="90"/>
      <c r="J6" s="91">
        <v>45292</v>
      </c>
      <c r="K6" s="91"/>
      <c r="L6" s="90" t="s">
        <v>96</v>
      </c>
      <c r="M6" s="90"/>
      <c r="N6" s="91">
        <v>45657</v>
      </c>
      <c r="O6" s="91"/>
      <c r="P6" s="27"/>
      <c r="Q6" s="64"/>
      <c r="R6" s="64"/>
      <c r="S6" s="64"/>
      <c r="T6" s="27"/>
      <c r="U6" s="27"/>
      <c r="V6" s="27"/>
      <c r="W6" s="27"/>
    </row>
    <row r="7" spans="1:23" x14ac:dyDescent="0.25">
      <c r="A7" s="27"/>
      <c r="B7" s="27"/>
      <c r="C7" s="27"/>
      <c r="D7" s="27"/>
      <c r="E7" s="27"/>
      <c r="F7" s="27"/>
      <c r="G7" s="27"/>
      <c r="H7" s="90"/>
      <c r="I7" s="90"/>
      <c r="J7" s="91"/>
      <c r="K7" s="91"/>
      <c r="L7" s="90"/>
      <c r="M7" s="90"/>
      <c r="N7" s="91"/>
      <c r="O7" s="91"/>
      <c r="P7" s="27"/>
      <c r="Q7" s="27"/>
      <c r="R7" s="27"/>
      <c r="S7" s="27"/>
      <c r="T7" s="27"/>
      <c r="U7" s="27"/>
      <c r="V7" s="27"/>
      <c r="W7" s="27"/>
    </row>
    <row r="8" spans="1:23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25">
      <c r="A9" s="27"/>
      <c r="B9" s="27"/>
      <c r="C9" s="27"/>
      <c r="D9" s="27"/>
      <c r="E9" s="27"/>
      <c r="F9" s="27"/>
      <c r="G9" s="27"/>
      <c r="H9" s="93" t="s">
        <v>1065</v>
      </c>
      <c r="I9" s="93"/>
      <c r="J9" s="93"/>
      <c r="K9" s="93" t="s">
        <v>1066</v>
      </c>
      <c r="L9" s="93"/>
      <c r="M9" s="93" t="s">
        <v>1067</v>
      </c>
      <c r="N9" s="93"/>
      <c r="O9" s="93" t="s">
        <v>1068</v>
      </c>
      <c r="P9" s="93"/>
      <c r="Q9" s="93" t="s">
        <v>1480</v>
      </c>
      <c r="R9" s="93"/>
      <c r="S9" s="93" t="s">
        <v>1070</v>
      </c>
      <c r="T9" s="93"/>
      <c r="U9" s="27"/>
      <c r="V9" s="27"/>
      <c r="W9" s="27"/>
    </row>
    <row r="10" spans="1:23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x14ac:dyDescent="0.25">
      <c r="A11" s="93" t="s">
        <v>1481</v>
      </c>
      <c r="B11" s="93"/>
      <c r="C11" s="93" t="s">
        <v>27</v>
      </c>
      <c r="D11" s="93"/>
      <c r="E11" s="93" t="s">
        <v>1482</v>
      </c>
      <c r="F11" s="93"/>
      <c r="G11" s="93" t="s">
        <v>1483</v>
      </c>
      <c r="H11" s="93"/>
      <c r="I11" s="93"/>
      <c r="J11" s="93"/>
      <c r="K11" s="93"/>
      <c r="L11" s="93"/>
      <c r="M11" s="93"/>
      <c r="N11" s="93"/>
      <c r="O11" s="27"/>
      <c r="P11" s="27"/>
      <c r="Q11" s="27"/>
      <c r="R11" s="27"/>
      <c r="S11" s="27"/>
      <c r="T11" s="27"/>
      <c r="U11" s="27"/>
      <c r="V11" s="27"/>
      <c r="W11" s="27"/>
    </row>
    <row r="12" spans="1:23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x14ac:dyDescent="0.25">
      <c r="A13" s="27"/>
      <c r="B13" s="27"/>
      <c r="C13" s="27"/>
      <c r="D13" s="27"/>
      <c r="E13" s="27"/>
      <c r="F13" s="27"/>
      <c r="G13" s="87" t="s">
        <v>1071</v>
      </c>
      <c r="H13" s="87"/>
      <c r="I13" s="27"/>
      <c r="J13" s="27"/>
      <c r="K13" s="27"/>
      <c r="L13" s="27"/>
      <c r="M13" s="27"/>
      <c r="N13" s="27"/>
      <c r="O13" s="87" t="s">
        <v>40</v>
      </c>
      <c r="P13" s="87"/>
      <c r="Q13" s="27"/>
      <c r="R13" s="27"/>
      <c r="S13" s="27"/>
      <c r="T13" s="27"/>
      <c r="U13" s="87" t="s">
        <v>38</v>
      </c>
      <c r="V13" s="87"/>
      <c r="W13" s="27"/>
    </row>
    <row r="14" spans="1:23" x14ac:dyDescent="0.25">
      <c r="A14" s="27"/>
      <c r="B14" s="33" t="s">
        <v>68</v>
      </c>
      <c r="C14" s="27"/>
      <c r="D14" s="86" t="s">
        <v>1484</v>
      </c>
      <c r="E14" s="86"/>
      <c r="F14" s="27"/>
      <c r="G14" s="87"/>
      <c r="H14" s="87"/>
      <c r="I14" s="86" t="s">
        <v>1073</v>
      </c>
      <c r="J14" s="86"/>
      <c r="K14" s="86" t="s">
        <v>35</v>
      </c>
      <c r="L14" s="86"/>
      <c r="M14" s="86" t="s">
        <v>1485</v>
      </c>
      <c r="N14" s="86"/>
      <c r="O14" s="87"/>
      <c r="P14" s="87"/>
      <c r="Q14" s="86" t="s">
        <v>36</v>
      </c>
      <c r="R14" s="86"/>
      <c r="S14" s="87" t="s">
        <v>39</v>
      </c>
      <c r="T14" s="87"/>
      <c r="U14" s="87"/>
      <c r="V14" s="87"/>
      <c r="W14" s="27"/>
    </row>
    <row r="15" spans="1:23" x14ac:dyDescent="0.25">
      <c r="A15" s="67" t="s">
        <v>1486</v>
      </c>
      <c r="B15" s="67"/>
      <c r="C15" s="27"/>
      <c r="D15" s="67" t="s">
        <v>1487</v>
      </c>
      <c r="E15" s="67"/>
      <c r="F15" s="67"/>
      <c r="G15" s="6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25">
      <c r="A16" s="67"/>
      <c r="B16" s="67"/>
      <c r="C16" s="27"/>
      <c r="D16" s="67"/>
      <c r="E16" s="67"/>
      <c r="F16" s="67"/>
      <c r="G16" s="67"/>
      <c r="H16" s="81">
        <v>416000</v>
      </c>
      <c r="I16" s="81"/>
      <c r="J16" s="81">
        <v>0</v>
      </c>
      <c r="K16" s="81"/>
      <c r="L16" s="81">
        <v>416000</v>
      </c>
      <c r="M16" s="81"/>
      <c r="N16" s="81">
        <v>333825.40000000002</v>
      </c>
      <c r="O16" s="81"/>
      <c r="P16" s="81">
        <v>82174.600000000006</v>
      </c>
      <c r="Q16" s="81"/>
      <c r="R16" s="81">
        <v>332805.96000000002</v>
      </c>
      <c r="S16" s="81"/>
      <c r="T16" s="81">
        <v>332805.96000000002</v>
      </c>
      <c r="U16" s="81"/>
      <c r="V16" s="81">
        <v>83194.040000000008</v>
      </c>
      <c r="W16" s="81"/>
    </row>
    <row r="17" spans="1:23" x14ac:dyDescent="0.25">
      <c r="A17" s="67">
        <v>8</v>
      </c>
      <c r="B17" s="67"/>
      <c r="C17" s="27"/>
      <c r="D17" s="67" t="s">
        <v>1488</v>
      </c>
      <c r="E17" s="67"/>
      <c r="F17" s="67"/>
      <c r="G17" s="6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25">
      <c r="A18" s="67"/>
      <c r="B18" s="67"/>
      <c r="C18" s="27"/>
      <c r="D18" s="67"/>
      <c r="E18" s="67"/>
      <c r="F18" s="67"/>
      <c r="G18" s="67"/>
      <c r="H18" s="81">
        <v>29000</v>
      </c>
      <c r="I18" s="81"/>
      <c r="J18" s="81">
        <v>-1800</v>
      </c>
      <c r="K18" s="81"/>
      <c r="L18" s="81">
        <v>27200</v>
      </c>
      <c r="M18" s="81"/>
      <c r="N18" s="81">
        <v>12878.57</v>
      </c>
      <c r="O18" s="81"/>
      <c r="P18" s="81">
        <v>14321.43</v>
      </c>
      <c r="Q18" s="81"/>
      <c r="R18" s="81">
        <v>10618</v>
      </c>
      <c r="S18" s="81"/>
      <c r="T18" s="81">
        <v>10618</v>
      </c>
      <c r="U18" s="81"/>
      <c r="V18" s="81">
        <v>16582</v>
      </c>
      <c r="W18" s="81"/>
    </row>
    <row r="19" spans="1:23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25">
      <c r="A20" s="27"/>
      <c r="B20" s="27"/>
      <c r="C20" s="27"/>
      <c r="D20" s="64" t="s">
        <v>1489</v>
      </c>
      <c r="E20" s="64"/>
      <c r="F20" s="27"/>
      <c r="G20" s="68">
        <v>445000</v>
      </c>
      <c r="H20" s="68"/>
      <c r="I20" s="68">
        <v>-1800</v>
      </c>
      <c r="J20" s="68"/>
      <c r="K20" s="68">
        <v>443200</v>
      </c>
      <c r="L20" s="68"/>
      <c r="M20" s="68">
        <v>346703.97000000003</v>
      </c>
      <c r="N20" s="68"/>
      <c r="O20" s="68">
        <v>96496.03</v>
      </c>
      <c r="P20" s="68"/>
      <c r="Q20" s="68">
        <v>343423.96</v>
      </c>
      <c r="R20" s="68"/>
      <c r="S20" s="68">
        <v>343423.96</v>
      </c>
      <c r="T20" s="68"/>
      <c r="U20" s="68">
        <v>99776.040000000008</v>
      </c>
      <c r="V20" s="68"/>
      <c r="W20" s="27"/>
    </row>
    <row r="25" spans="1:23" ht="15.75" x14ac:dyDescent="0.25">
      <c r="A25" s="27"/>
      <c r="B25" s="27"/>
      <c r="C25" s="27"/>
      <c r="D25" s="27"/>
      <c r="E25" s="27"/>
      <c r="F25" s="27"/>
      <c r="G25" s="27"/>
      <c r="H25" s="89" t="s">
        <v>1479</v>
      </c>
      <c r="I25" s="89"/>
      <c r="J25" s="89"/>
      <c r="K25" s="89"/>
      <c r="L25" s="89"/>
      <c r="M25" s="89"/>
      <c r="N25" s="89"/>
      <c r="O25" s="31"/>
      <c r="P25" s="27"/>
      <c r="Q25" s="27"/>
      <c r="R25" s="27"/>
      <c r="S25" s="27"/>
      <c r="T25" s="27"/>
      <c r="U25" s="27"/>
      <c r="V25" s="27"/>
      <c r="W25" s="27"/>
    </row>
    <row r="26" spans="1:23" x14ac:dyDescent="0.25">
      <c r="A26" s="27"/>
      <c r="B26" s="27"/>
      <c r="C26" s="27"/>
      <c r="D26" s="27"/>
      <c r="E26" s="27"/>
      <c r="F26" s="27"/>
      <c r="G26" s="27"/>
      <c r="H26" s="31"/>
      <c r="I26" s="31"/>
      <c r="J26" s="31"/>
      <c r="K26" s="31"/>
      <c r="L26" s="31"/>
      <c r="M26" s="31"/>
      <c r="N26" s="31"/>
      <c r="O26" s="31"/>
      <c r="P26" s="27"/>
      <c r="Q26" s="64" t="s">
        <v>1490</v>
      </c>
      <c r="R26" s="64"/>
      <c r="S26" s="64"/>
      <c r="T26" s="27"/>
      <c r="U26" s="27"/>
      <c r="V26" s="27"/>
      <c r="W26" s="27"/>
    </row>
    <row r="27" spans="1:23" x14ac:dyDescent="0.25">
      <c r="A27" s="27"/>
      <c r="B27" s="27"/>
      <c r="C27" s="27"/>
      <c r="D27" s="27"/>
      <c r="E27" s="27"/>
      <c r="F27" s="27"/>
      <c r="G27" s="27"/>
      <c r="H27" s="90" t="s">
        <v>95</v>
      </c>
      <c r="I27" s="90"/>
      <c r="J27" s="91">
        <v>45292</v>
      </c>
      <c r="K27" s="91"/>
      <c r="L27" s="90" t="s">
        <v>96</v>
      </c>
      <c r="M27" s="90"/>
      <c r="N27" s="91">
        <v>45657</v>
      </c>
      <c r="O27" s="91"/>
      <c r="P27" s="27"/>
      <c r="Q27" s="64"/>
      <c r="R27" s="64"/>
      <c r="S27" s="64"/>
      <c r="T27" s="27"/>
      <c r="U27" s="27"/>
      <c r="V27" s="27"/>
      <c r="W27" s="27"/>
    </row>
    <row r="28" spans="1:23" x14ac:dyDescent="0.25">
      <c r="A28" s="27"/>
      <c r="B28" s="27"/>
      <c r="C28" s="27"/>
      <c r="D28" s="27"/>
      <c r="E28" s="27"/>
      <c r="F28" s="27"/>
      <c r="G28" s="27"/>
      <c r="H28" s="90"/>
      <c r="I28" s="90"/>
      <c r="J28" s="91"/>
      <c r="K28" s="91"/>
      <c r="L28" s="90"/>
      <c r="M28" s="90"/>
      <c r="N28" s="91"/>
      <c r="O28" s="91"/>
      <c r="P28" s="27"/>
      <c r="Q28" s="27"/>
      <c r="R28" s="27"/>
      <c r="S28" s="27"/>
      <c r="T28" s="27"/>
      <c r="U28" s="27"/>
      <c r="V28" s="27"/>
      <c r="W28" s="27"/>
    </row>
    <row r="29" spans="1:23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25">
      <c r="A30" s="27"/>
      <c r="B30" s="27"/>
      <c r="C30" s="27"/>
      <c r="D30" s="27"/>
      <c r="E30" s="27"/>
      <c r="F30" s="27"/>
      <c r="G30" s="27"/>
      <c r="H30" s="93" t="s">
        <v>1065</v>
      </c>
      <c r="I30" s="93"/>
      <c r="J30" s="93"/>
      <c r="K30" s="93" t="s">
        <v>1066</v>
      </c>
      <c r="L30" s="93"/>
      <c r="M30" s="93" t="s">
        <v>1067</v>
      </c>
      <c r="N30" s="93"/>
      <c r="O30" s="93" t="s">
        <v>1068</v>
      </c>
      <c r="P30" s="93"/>
      <c r="Q30" s="93" t="s">
        <v>1480</v>
      </c>
      <c r="R30" s="93"/>
      <c r="S30" s="93" t="s">
        <v>1070</v>
      </c>
      <c r="T30" s="93"/>
      <c r="U30" s="27"/>
      <c r="V30" s="27"/>
      <c r="W30" s="27"/>
    </row>
    <row r="31" spans="1:23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x14ac:dyDescent="0.25">
      <c r="A32" s="93" t="s">
        <v>1481</v>
      </c>
      <c r="B32" s="93"/>
      <c r="C32" s="93" t="s">
        <v>27</v>
      </c>
      <c r="D32" s="93"/>
      <c r="E32" s="93" t="s">
        <v>1482</v>
      </c>
      <c r="F32" s="93"/>
      <c r="G32" s="93" t="s">
        <v>1483</v>
      </c>
      <c r="H32" s="93"/>
      <c r="I32" s="93"/>
      <c r="J32" s="93"/>
      <c r="K32" s="93"/>
      <c r="L32" s="93"/>
      <c r="M32" s="93"/>
      <c r="N32" s="93"/>
      <c r="O32" s="27"/>
      <c r="P32" s="27"/>
      <c r="Q32" s="27"/>
      <c r="R32" s="27"/>
      <c r="S32" s="27"/>
      <c r="T32" s="27"/>
      <c r="U32" s="27"/>
      <c r="V32" s="27"/>
      <c r="W32" s="27"/>
    </row>
    <row r="33" spans="1:23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x14ac:dyDescent="0.25">
      <c r="A34" s="27"/>
      <c r="B34" s="27"/>
      <c r="C34" s="27"/>
      <c r="D34" s="27"/>
      <c r="E34" s="27"/>
      <c r="F34" s="27"/>
      <c r="G34" s="87" t="s">
        <v>1071</v>
      </c>
      <c r="H34" s="87"/>
      <c r="I34" s="27"/>
      <c r="J34" s="27"/>
      <c r="K34" s="27"/>
      <c r="L34" s="27"/>
      <c r="M34" s="27"/>
      <c r="N34" s="27"/>
      <c r="O34" s="87" t="s">
        <v>40</v>
      </c>
      <c r="P34" s="87"/>
      <c r="Q34" s="27"/>
      <c r="R34" s="27"/>
      <c r="S34" s="27"/>
      <c r="T34" s="27"/>
      <c r="U34" s="87" t="s">
        <v>38</v>
      </c>
      <c r="V34" s="87"/>
      <c r="W34" s="27"/>
    </row>
    <row r="35" spans="1:23" x14ac:dyDescent="0.25">
      <c r="A35" s="27"/>
      <c r="B35" s="33" t="s">
        <v>68</v>
      </c>
      <c r="C35" s="27"/>
      <c r="D35" s="86" t="s">
        <v>1484</v>
      </c>
      <c r="E35" s="86"/>
      <c r="F35" s="27"/>
      <c r="G35" s="87"/>
      <c r="H35" s="87"/>
      <c r="I35" s="86" t="s">
        <v>1073</v>
      </c>
      <c r="J35" s="86"/>
      <c r="K35" s="86" t="s">
        <v>35</v>
      </c>
      <c r="L35" s="86"/>
      <c r="M35" s="86" t="s">
        <v>1485</v>
      </c>
      <c r="N35" s="86"/>
      <c r="O35" s="87"/>
      <c r="P35" s="87"/>
      <c r="Q35" s="86" t="s">
        <v>36</v>
      </c>
      <c r="R35" s="86"/>
      <c r="S35" s="87" t="s">
        <v>39</v>
      </c>
      <c r="T35" s="87"/>
      <c r="U35" s="87"/>
      <c r="V35" s="87"/>
      <c r="W35" s="27"/>
    </row>
    <row r="36" spans="1:23" x14ac:dyDescent="0.25">
      <c r="A36" s="67" t="s">
        <v>1491</v>
      </c>
      <c r="B36" s="67"/>
      <c r="C36" s="27"/>
      <c r="D36" s="67" t="s">
        <v>41</v>
      </c>
      <c r="E36" s="67"/>
      <c r="F36" s="67"/>
      <c r="G36" s="6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 x14ac:dyDescent="0.25">
      <c r="A37" s="67"/>
      <c r="B37" s="67"/>
      <c r="C37" s="27"/>
      <c r="D37" s="67"/>
      <c r="E37" s="67"/>
      <c r="F37" s="67"/>
      <c r="G37" s="67"/>
      <c r="H37" s="81">
        <v>213372</v>
      </c>
      <c r="I37" s="81"/>
      <c r="J37" s="81">
        <v>0</v>
      </c>
      <c r="K37" s="81"/>
      <c r="L37" s="81">
        <v>213372</v>
      </c>
      <c r="M37" s="81"/>
      <c r="N37" s="81">
        <v>212931.73</v>
      </c>
      <c r="O37" s="81"/>
      <c r="P37" s="81">
        <v>440.27</v>
      </c>
      <c r="Q37" s="81"/>
      <c r="R37" s="81">
        <v>212931.73</v>
      </c>
      <c r="S37" s="81"/>
      <c r="T37" s="81">
        <v>212931.73</v>
      </c>
      <c r="U37" s="81"/>
      <c r="V37" s="81">
        <v>440.27</v>
      </c>
      <c r="W37" s="81"/>
    </row>
    <row r="38" spans="1:23" x14ac:dyDescent="0.25">
      <c r="A38" s="67" t="s">
        <v>1492</v>
      </c>
      <c r="B38" s="67"/>
      <c r="C38" s="27"/>
      <c r="D38" s="67" t="s">
        <v>1493</v>
      </c>
      <c r="E38" s="67"/>
      <c r="F38" s="67"/>
      <c r="G38" s="6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x14ac:dyDescent="0.25">
      <c r="A39" s="67"/>
      <c r="B39" s="67"/>
      <c r="C39" s="27"/>
      <c r="D39" s="67"/>
      <c r="E39" s="67"/>
      <c r="F39" s="67"/>
      <c r="G39" s="67"/>
      <c r="H39" s="81">
        <v>23160</v>
      </c>
      <c r="I39" s="81"/>
      <c r="J39" s="81">
        <v>0</v>
      </c>
      <c r="K39" s="81"/>
      <c r="L39" s="81">
        <v>23160</v>
      </c>
      <c r="M39" s="81"/>
      <c r="N39" s="81">
        <v>23160</v>
      </c>
      <c r="O39" s="81"/>
      <c r="P39" s="81">
        <v>0</v>
      </c>
      <c r="Q39" s="81"/>
      <c r="R39" s="81">
        <v>23160</v>
      </c>
      <c r="S39" s="81"/>
      <c r="T39" s="81">
        <v>23160</v>
      </c>
      <c r="U39" s="81"/>
      <c r="V39" s="81">
        <v>0</v>
      </c>
      <c r="W39" s="81"/>
    </row>
    <row r="40" spans="1:23" x14ac:dyDescent="0.25">
      <c r="A40" s="67" t="s">
        <v>1494</v>
      </c>
      <c r="B40" s="67"/>
      <c r="C40" s="27"/>
      <c r="D40" s="67" t="s">
        <v>1495</v>
      </c>
      <c r="E40" s="67"/>
      <c r="F40" s="67"/>
      <c r="G40" s="6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x14ac:dyDescent="0.25">
      <c r="A41" s="67"/>
      <c r="B41" s="67"/>
      <c r="C41" s="27"/>
      <c r="D41" s="67"/>
      <c r="E41" s="67"/>
      <c r="F41" s="67"/>
      <c r="G41" s="67"/>
      <c r="H41" s="81">
        <v>19711</v>
      </c>
      <c r="I41" s="81"/>
      <c r="J41" s="81">
        <v>0</v>
      </c>
      <c r="K41" s="81"/>
      <c r="L41" s="81">
        <v>19711</v>
      </c>
      <c r="M41" s="81"/>
      <c r="N41" s="81">
        <v>18478.64</v>
      </c>
      <c r="O41" s="81"/>
      <c r="P41" s="81">
        <v>1232.3600000000001</v>
      </c>
      <c r="Q41" s="81"/>
      <c r="R41" s="81">
        <v>18478.64</v>
      </c>
      <c r="S41" s="81"/>
      <c r="T41" s="81">
        <v>18478.64</v>
      </c>
      <c r="U41" s="81"/>
      <c r="V41" s="81">
        <v>1232.3600000000001</v>
      </c>
      <c r="W41" s="81"/>
    </row>
    <row r="42" spans="1:23" x14ac:dyDescent="0.25">
      <c r="A42" s="67" t="s">
        <v>1496</v>
      </c>
      <c r="B42" s="67"/>
      <c r="C42" s="27"/>
      <c r="D42" s="67" t="s">
        <v>1497</v>
      </c>
      <c r="E42" s="67"/>
      <c r="F42" s="67"/>
      <c r="G42" s="6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 x14ac:dyDescent="0.25">
      <c r="A43" s="67"/>
      <c r="B43" s="67"/>
      <c r="C43" s="27"/>
      <c r="D43" s="67"/>
      <c r="E43" s="67"/>
      <c r="F43" s="67"/>
      <c r="G43" s="67"/>
      <c r="H43" s="81">
        <v>9500</v>
      </c>
      <c r="I43" s="81"/>
      <c r="J43" s="81">
        <v>0</v>
      </c>
      <c r="K43" s="81"/>
      <c r="L43" s="81">
        <v>9500</v>
      </c>
      <c r="M43" s="81"/>
      <c r="N43" s="81">
        <v>5988.58</v>
      </c>
      <c r="O43" s="81"/>
      <c r="P43" s="81">
        <v>3511.42</v>
      </c>
      <c r="Q43" s="81"/>
      <c r="R43" s="81">
        <v>5988.58</v>
      </c>
      <c r="S43" s="81"/>
      <c r="T43" s="81">
        <v>5988.58</v>
      </c>
      <c r="U43" s="81"/>
      <c r="V43" s="81">
        <v>3511.42</v>
      </c>
      <c r="W43" s="81"/>
    </row>
    <row r="44" spans="1:23" x14ac:dyDescent="0.25">
      <c r="A44" s="67" t="s">
        <v>1498</v>
      </c>
      <c r="B44" s="67"/>
      <c r="C44" s="27"/>
      <c r="D44" s="67" t="s">
        <v>1499</v>
      </c>
      <c r="E44" s="67"/>
      <c r="F44" s="67"/>
      <c r="G44" s="6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1:23" x14ac:dyDescent="0.25">
      <c r="A45" s="67"/>
      <c r="B45" s="67"/>
      <c r="C45" s="27"/>
      <c r="D45" s="67"/>
      <c r="E45" s="67"/>
      <c r="F45" s="67"/>
      <c r="G45" s="67"/>
      <c r="H45" s="81">
        <v>695</v>
      </c>
      <c r="I45" s="81"/>
      <c r="J45" s="81">
        <v>0</v>
      </c>
      <c r="K45" s="81"/>
      <c r="L45" s="81">
        <v>695</v>
      </c>
      <c r="M45" s="81"/>
      <c r="N45" s="81">
        <v>371.5</v>
      </c>
      <c r="O45" s="81"/>
      <c r="P45" s="81">
        <v>323.5</v>
      </c>
      <c r="Q45" s="81"/>
      <c r="R45" s="81">
        <v>371.5</v>
      </c>
      <c r="S45" s="81"/>
      <c r="T45" s="81">
        <v>371.5</v>
      </c>
      <c r="U45" s="81"/>
      <c r="V45" s="81">
        <v>323.5</v>
      </c>
      <c r="W45" s="81"/>
    </row>
    <row r="46" spans="1:23" x14ac:dyDescent="0.25">
      <c r="A46" s="67" t="s">
        <v>1500</v>
      </c>
      <c r="B46" s="67"/>
      <c r="C46" s="27"/>
      <c r="D46" s="67" t="s">
        <v>1501</v>
      </c>
      <c r="E46" s="67"/>
      <c r="F46" s="67"/>
      <c r="G46" s="6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x14ac:dyDescent="0.25">
      <c r="A47" s="67"/>
      <c r="B47" s="67"/>
      <c r="C47" s="27"/>
      <c r="D47" s="67"/>
      <c r="E47" s="67"/>
      <c r="F47" s="67"/>
      <c r="G47" s="67"/>
      <c r="H47" s="81">
        <v>5314</v>
      </c>
      <c r="I47" s="81"/>
      <c r="J47" s="81">
        <v>0</v>
      </c>
      <c r="K47" s="81"/>
      <c r="L47" s="81">
        <v>5314</v>
      </c>
      <c r="M47" s="81"/>
      <c r="N47" s="81">
        <v>3167.5</v>
      </c>
      <c r="O47" s="81"/>
      <c r="P47" s="81">
        <v>2146.5</v>
      </c>
      <c r="Q47" s="81"/>
      <c r="R47" s="81">
        <v>3167.5</v>
      </c>
      <c r="S47" s="81"/>
      <c r="T47" s="81">
        <v>3167.5</v>
      </c>
      <c r="U47" s="81"/>
      <c r="V47" s="81">
        <v>2146.5</v>
      </c>
      <c r="W47" s="81"/>
    </row>
    <row r="48" spans="1:23" x14ac:dyDescent="0.25">
      <c r="A48" s="67" t="s">
        <v>1502</v>
      </c>
      <c r="B48" s="67"/>
      <c r="C48" s="27"/>
      <c r="D48" s="67" t="s">
        <v>1503</v>
      </c>
      <c r="E48" s="67"/>
      <c r="F48" s="67"/>
      <c r="G48" s="6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 x14ac:dyDescent="0.25">
      <c r="A49" s="67"/>
      <c r="B49" s="67"/>
      <c r="C49" s="27"/>
      <c r="D49" s="67"/>
      <c r="E49" s="67"/>
      <c r="F49" s="67"/>
      <c r="G49" s="67"/>
      <c r="H49" s="81">
        <v>528</v>
      </c>
      <c r="I49" s="81"/>
      <c r="J49" s="81">
        <v>0</v>
      </c>
      <c r="K49" s="81"/>
      <c r="L49" s="81">
        <v>528</v>
      </c>
      <c r="M49" s="81"/>
      <c r="N49" s="81">
        <v>63</v>
      </c>
      <c r="O49" s="81"/>
      <c r="P49" s="81">
        <v>465</v>
      </c>
      <c r="Q49" s="81"/>
      <c r="R49" s="81">
        <v>63</v>
      </c>
      <c r="S49" s="81"/>
      <c r="T49" s="81">
        <v>63</v>
      </c>
      <c r="U49" s="81"/>
      <c r="V49" s="81">
        <v>465</v>
      </c>
      <c r="W49" s="81"/>
    </row>
    <row r="50" spans="1:23" x14ac:dyDescent="0.25">
      <c r="A50" s="67" t="s">
        <v>1504</v>
      </c>
      <c r="B50" s="67"/>
      <c r="C50" s="27"/>
      <c r="D50" s="67" t="s">
        <v>1505</v>
      </c>
      <c r="E50" s="67"/>
      <c r="F50" s="67"/>
      <c r="G50" s="6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25">
      <c r="A51" s="67"/>
      <c r="B51" s="67"/>
      <c r="C51" s="27"/>
      <c r="D51" s="67"/>
      <c r="E51" s="67"/>
      <c r="F51" s="67"/>
      <c r="G51" s="67"/>
      <c r="H51" s="81">
        <v>170</v>
      </c>
      <c r="I51" s="81"/>
      <c r="J51" s="81">
        <v>0</v>
      </c>
      <c r="K51" s="81"/>
      <c r="L51" s="81">
        <v>170</v>
      </c>
      <c r="M51" s="81"/>
      <c r="N51" s="81">
        <v>110.4</v>
      </c>
      <c r="O51" s="81"/>
      <c r="P51" s="81">
        <v>59.6</v>
      </c>
      <c r="Q51" s="81"/>
      <c r="R51" s="81">
        <v>110.4</v>
      </c>
      <c r="S51" s="81"/>
      <c r="T51" s="81">
        <v>110.4</v>
      </c>
      <c r="U51" s="81"/>
      <c r="V51" s="81">
        <v>59.6</v>
      </c>
      <c r="W51" s="81"/>
    </row>
    <row r="52" spans="1:23" x14ac:dyDescent="0.25">
      <c r="A52" s="67" t="s">
        <v>1506</v>
      </c>
      <c r="B52" s="67"/>
      <c r="C52" s="27"/>
      <c r="D52" s="67" t="s">
        <v>1507</v>
      </c>
      <c r="E52" s="67"/>
      <c r="F52" s="67"/>
      <c r="G52" s="6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25">
      <c r="A53" s="67"/>
      <c r="B53" s="67"/>
      <c r="C53" s="27"/>
      <c r="D53" s="67"/>
      <c r="E53" s="67"/>
      <c r="F53" s="67"/>
      <c r="G53" s="67"/>
      <c r="H53" s="81">
        <v>702</v>
      </c>
      <c r="I53" s="81"/>
      <c r="J53" s="81">
        <v>0</v>
      </c>
      <c r="K53" s="81"/>
      <c r="L53" s="81">
        <v>702</v>
      </c>
      <c r="M53" s="81"/>
      <c r="N53" s="81">
        <v>568.89</v>
      </c>
      <c r="O53" s="81"/>
      <c r="P53" s="81">
        <v>133.11000000000001</v>
      </c>
      <c r="Q53" s="81"/>
      <c r="R53" s="81">
        <v>568.89</v>
      </c>
      <c r="S53" s="81"/>
      <c r="T53" s="81">
        <v>568.89</v>
      </c>
      <c r="U53" s="81"/>
      <c r="V53" s="81">
        <v>133.11000000000001</v>
      </c>
      <c r="W53" s="81"/>
    </row>
    <row r="54" spans="1:23" x14ac:dyDescent="0.25">
      <c r="A54" s="67" t="s">
        <v>1508</v>
      </c>
      <c r="B54" s="67"/>
      <c r="C54" s="27"/>
      <c r="D54" s="67" t="s">
        <v>1509</v>
      </c>
      <c r="E54" s="67"/>
      <c r="F54" s="67"/>
      <c r="G54" s="6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25">
      <c r="A55" s="67"/>
      <c r="B55" s="67"/>
      <c r="C55" s="27"/>
      <c r="D55" s="67"/>
      <c r="E55" s="67"/>
      <c r="F55" s="67"/>
      <c r="G55" s="67"/>
      <c r="H55" s="81">
        <v>2485</v>
      </c>
      <c r="I55" s="81"/>
      <c r="J55" s="81">
        <v>0</v>
      </c>
      <c r="K55" s="81"/>
      <c r="L55" s="81">
        <v>2485</v>
      </c>
      <c r="M55" s="81"/>
      <c r="N55" s="81">
        <v>0</v>
      </c>
      <c r="O55" s="81"/>
      <c r="P55" s="81">
        <v>2485</v>
      </c>
      <c r="Q55" s="81"/>
      <c r="R55" s="81">
        <v>0</v>
      </c>
      <c r="S55" s="81"/>
      <c r="T55" s="81">
        <v>0</v>
      </c>
      <c r="U55" s="81"/>
      <c r="V55" s="81">
        <v>2485</v>
      </c>
      <c r="W55" s="81"/>
    </row>
    <row r="56" spans="1:23" x14ac:dyDescent="0.25">
      <c r="A56" s="67" t="s">
        <v>1510</v>
      </c>
      <c r="B56" s="67"/>
      <c r="C56" s="27"/>
      <c r="D56" s="67" t="s">
        <v>1511</v>
      </c>
      <c r="E56" s="67"/>
      <c r="F56" s="67"/>
      <c r="G56" s="6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25">
      <c r="A57" s="67"/>
      <c r="B57" s="67"/>
      <c r="C57" s="27"/>
      <c r="D57" s="67"/>
      <c r="E57" s="67"/>
      <c r="F57" s="67"/>
      <c r="G57" s="67"/>
      <c r="H57" s="81">
        <v>1950</v>
      </c>
      <c r="I57" s="81"/>
      <c r="J57" s="81">
        <v>0</v>
      </c>
      <c r="K57" s="81"/>
      <c r="L57" s="81">
        <v>1950</v>
      </c>
      <c r="M57" s="81"/>
      <c r="N57" s="81">
        <v>0</v>
      </c>
      <c r="O57" s="81"/>
      <c r="P57" s="81">
        <v>1950</v>
      </c>
      <c r="Q57" s="81"/>
      <c r="R57" s="81">
        <v>0</v>
      </c>
      <c r="S57" s="81"/>
      <c r="T57" s="81">
        <v>0</v>
      </c>
      <c r="U57" s="81"/>
      <c r="V57" s="81">
        <v>1950</v>
      </c>
      <c r="W57" s="81"/>
    </row>
    <row r="58" spans="1:23" x14ac:dyDescent="0.25">
      <c r="A58" s="67" t="s">
        <v>1512</v>
      </c>
      <c r="B58" s="67"/>
      <c r="C58" s="27"/>
      <c r="D58" s="67" t="s">
        <v>1513</v>
      </c>
      <c r="E58" s="67"/>
      <c r="F58" s="67"/>
      <c r="G58" s="6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25">
      <c r="A59" s="67"/>
      <c r="B59" s="67"/>
      <c r="C59" s="27"/>
      <c r="D59" s="67"/>
      <c r="E59" s="67"/>
      <c r="F59" s="67"/>
      <c r="G59" s="67"/>
      <c r="H59" s="81">
        <v>28738.639999999999</v>
      </c>
      <c r="I59" s="81"/>
      <c r="J59" s="81">
        <v>0</v>
      </c>
      <c r="K59" s="81"/>
      <c r="L59" s="81">
        <v>28738.639999999999</v>
      </c>
      <c r="M59" s="81"/>
      <c r="N59" s="81">
        <v>27621.25</v>
      </c>
      <c r="O59" s="81"/>
      <c r="P59" s="81">
        <v>1117.3900000000001</v>
      </c>
      <c r="Q59" s="81"/>
      <c r="R59" s="81">
        <v>27621.25</v>
      </c>
      <c r="S59" s="81"/>
      <c r="T59" s="81">
        <v>27621.25</v>
      </c>
      <c r="U59" s="81"/>
      <c r="V59" s="81">
        <v>1117.3900000000001</v>
      </c>
      <c r="W59" s="81"/>
    </row>
    <row r="60" spans="1:23" x14ac:dyDescent="0.25">
      <c r="A60" s="67" t="s">
        <v>1514</v>
      </c>
      <c r="B60" s="67"/>
      <c r="C60" s="27"/>
      <c r="D60" s="67" t="s">
        <v>1515</v>
      </c>
      <c r="E60" s="67"/>
      <c r="F60" s="67"/>
      <c r="G60" s="6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 x14ac:dyDescent="0.25">
      <c r="A61" s="67"/>
      <c r="B61" s="67"/>
      <c r="C61" s="27"/>
      <c r="D61" s="67"/>
      <c r="E61" s="67"/>
      <c r="F61" s="67"/>
      <c r="G61" s="67"/>
      <c r="H61" s="81">
        <v>17211</v>
      </c>
      <c r="I61" s="81"/>
      <c r="J61" s="81">
        <v>0</v>
      </c>
      <c r="K61" s="81"/>
      <c r="L61" s="81">
        <v>17211</v>
      </c>
      <c r="M61" s="81"/>
      <c r="N61" s="81">
        <v>11464.7</v>
      </c>
      <c r="O61" s="81"/>
      <c r="P61" s="81">
        <v>5746.3</v>
      </c>
      <c r="Q61" s="81"/>
      <c r="R61" s="81">
        <v>11464.7</v>
      </c>
      <c r="S61" s="81"/>
      <c r="T61" s="81">
        <v>11464.7</v>
      </c>
      <c r="U61" s="81"/>
      <c r="V61" s="81">
        <v>5746.3</v>
      </c>
      <c r="W61" s="81"/>
    </row>
    <row r="62" spans="1:23" x14ac:dyDescent="0.25">
      <c r="A62" s="67" t="s">
        <v>1516</v>
      </c>
      <c r="B62" s="67"/>
      <c r="C62" s="27"/>
      <c r="D62" s="67" t="s">
        <v>1517</v>
      </c>
      <c r="E62" s="67"/>
      <c r="F62" s="67"/>
      <c r="G62" s="6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x14ac:dyDescent="0.25">
      <c r="A63" s="67"/>
      <c r="B63" s="67"/>
      <c r="C63" s="27"/>
      <c r="D63" s="67"/>
      <c r="E63" s="67"/>
      <c r="F63" s="67"/>
      <c r="G63" s="67"/>
      <c r="H63" s="81">
        <v>10</v>
      </c>
      <c r="I63" s="81"/>
      <c r="J63" s="81">
        <v>0</v>
      </c>
      <c r="K63" s="81"/>
      <c r="L63" s="81">
        <v>10</v>
      </c>
      <c r="M63" s="81"/>
      <c r="N63" s="81">
        <v>0</v>
      </c>
      <c r="O63" s="81"/>
      <c r="P63" s="81">
        <v>10</v>
      </c>
      <c r="Q63" s="81"/>
      <c r="R63" s="81">
        <v>0</v>
      </c>
      <c r="S63" s="81"/>
      <c r="T63" s="81">
        <v>0</v>
      </c>
      <c r="U63" s="81"/>
      <c r="V63" s="81">
        <v>10</v>
      </c>
      <c r="W63" s="81"/>
    </row>
    <row r="64" spans="1:23" x14ac:dyDescent="0.25">
      <c r="A64" s="67" t="s">
        <v>1518</v>
      </c>
      <c r="B64" s="67"/>
      <c r="C64" s="27"/>
      <c r="D64" s="67" t="s">
        <v>1519</v>
      </c>
      <c r="E64" s="67"/>
      <c r="F64" s="67"/>
      <c r="G64" s="6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 x14ac:dyDescent="0.25">
      <c r="A65" s="67"/>
      <c r="B65" s="67"/>
      <c r="C65" s="27"/>
      <c r="D65" s="67"/>
      <c r="E65" s="67"/>
      <c r="F65" s="67"/>
      <c r="G65" s="67"/>
      <c r="H65" s="81">
        <v>2000</v>
      </c>
      <c r="I65" s="81"/>
      <c r="J65" s="81">
        <v>0</v>
      </c>
      <c r="K65" s="81"/>
      <c r="L65" s="81">
        <v>2000</v>
      </c>
      <c r="M65" s="81"/>
      <c r="N65" s="81">
        <v>1427.07</v>
      </c>
      <c r="O65" s="81"/>
      <c r="P65" s="81">
        <v>572.93000000000006</v>
      </c>
      <c r="Q65" s="81"/>
      <c r="R65" s="81">
        <v>1427.07</v>
      </c>
      <c r="S65" s="81"/>
      <c r="T65" s="81">
        <v>1427.07</v>
      </c>
      <c r="U65" s="81"/>
      <c r="V65" s="81">
        <v>572.93000000000006</v>
      </c>
      <c r="W65" s="81"/>
    </row>
    <row r="66" spans="1:23" x14ac:dyDescent="0.25">
      <c r="A66" s="67" t="s">
        <v>1520</v>
      </c>
      <c r="B66" s="67"/>
      <c r="C66" s="27"/>
      <c r="D66" s="67" t="s">
        <v>1521</v>
      </c>
      <c r="E66" s="67"/>
      <c r="F66" s="67"/>
      <c r="G66" s="67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</row>
    <row r="67" spans="1:23" x14ac:dyDescent="0.25">
      <c r="A67" s="67"/>
      <c r="B67" s="67"/>
      <c r="C67" s="27"/>
      <c r="D67" s="67"/>
      <c r="E67" s="67"/>
      <c r="F67" s="67"/>
      <c r="G67" s="6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3" x14ac:dyDescent="0.25">
      <c r="A68" s="67"/>
      <c r="B68" s="67"/>
      <c r="C68" s="27"/>
      <c r="D68" s="67"/>
      <c r="E68" s="67"/>
      <c r="F68" s="67"/>
      <c r="G68" s="67"/>
      <c r="H68" s="81">
        <v>500</v>
      </c>
      <c r="I68" s="81"/>
      <c r="J68" s="81">
        <v>0</v>
      </c>
      <c r="K68" s="81"/>
      <c r="L68" s="81">
        <v>500</v>
      </c>
      <c r="M68" s="81"/>
      <c r="N68" s="81">
        <v>0</v>
      </c>
      <c r="O68" s="81"/>
      <c r="P68" s="81">
        <v>500</v>
      </c>
      <c r="Q68" s="81"/>
      <c r="R68" s="81">
        <v>0</v>
      </c>
      <c r="S68" s="81"/>
      <c r="T68" s="81">
        <v>0</v>
      </c>
      <c r="U68" s="81"/>
      <c r="V68" s="81">
        <v>500</v>
      </c>
      <c r="W68" s="81"/>
    </row>
    <row r="69" spans="1:23" x14ac:dyDescent="0.25">
      <c r="A69" s="67" t="s">
        <v>1522</v>
      </c>
      <c r="B69" s="67"/>
      <c r="C69" s="27"/>
      <c r="D69" s="67" t="s">
        <v>1523</v>
      </c>
      <c r="E69" s="67"/>
      <c r="F69" s="67"/>
      <c r="G69" s="6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x14ac:dyDescent="0.25">
      <c r="A70" s="67"/>
      <c r="B70" s="67"/>
      <c r="C70" s="27"/>
      <c r="D70" s="67"/>
      <c r="E70" s="67"/>
      <c r="F70" s="67"/>
      <c r="G70" s="67"/>
      <c r="H70" s="81">
        <v>200</v>
      </c>
      <c r="I70" s="81"/>
      <c r="J70" s="81">
        <v>0</v>
      </c>
      <c r="K70" s="81"/>
      <c r="L70" s="81">
        <v>200</v>
      </c>
      <c r="M70" s="81"/>
      <c r="N70" s="81">
        <v>0</v>
      </c>
      <c r="O70" s="81"/>
      <c r="P70" s="81">
        <v>200</v>
      </c>
      <c r="Q70" s="81"/>
      <c r="R70" s="81">
        <v>0</v>
      </c>
      <c r="S70" s="81"/>
      <c r="T70" s="81">
        <v>0</v>
      </c>
      <c r="U70" s="81"/>
      <c r="V70" s="81">
        <v>200</v>
      </c>
      <c r="W70" s="81"/>
    </row>
    <row r="71" spans="1:23" x14ac:dyDescent="0.25">
      <c r="A71" s="67" t="s">
        <v>1524</v>
      </c>
      <c r="B71" s="67"/>
      <c r="C71" s="27"/>
      <c r="D71" s="67" t="s">
        <v>1525</v>
      </c>
      <c r="E71" s="67"/>
      <c r="F71" s="67"/>
      <c r="G71" s="6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 x14ac:dyDescent="0.25">
      <c r="A72" s="67"/>
      <c r="B72" s="67"/>
      <c r="C72" s="27"/>
      <c r="D72" s="67"/>
      <c r="E72" s="67"/>
      <c r="F72" s="67"/>
      <c r="G72" s="67"/>
      <c r="H72" s="81">
        <v>12000</v>
      </c>
      <c r="I72" s="81"/>
      <c r="J72" s="81">
        <v>2710</v>
      </c>
      <c r="K72" s="81"/>
      <c r="L72" s="81">
        <v>14710</v>
      </c>
      <c r="M72" s="81"/>
      <c r="N72" s="81">
        <v>14694.01</v>
      </c>
      <c r="O72" s="81"/>
      <c r="P72" s="81">
        <v>15.99</v>
      </c>
      <c r="Q72" s="81"/>
      <c r="R72" s="81">
        <v>14694.01</v>
      </c>
      <c r="S72" s="81"/>
      <c r="T72" s="81">
        <v>14694.01</v>
      </c>
      <c r="U72" s="81"/>
      <c r="V72" s="81">
        <v>15.99</v>
      </c>
      <c r="W72" s="81"/>
    </row>
    <row r="73" spans="1:23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x14ac:dyDescent="0.25">
      <c r="A75" s="30" t="s">
        <v>157</v>
      </c>
      <c r="B75" s="27"/>
      <c r="C75" s="27"/>
      <c r="D75" s="27"/>
      <c r="E75" s="73" t="s">
        <v>158</v>
      </c>
      <c r="F75" s="73"/>
      <c r="G75" s="27"/>
      <c r="H75" s="27"/>
      <c r="I75" s="27"/>
      <c r="J75" s="73" t="s">
        <v>159</v>
      </c>
      <c r="K75" s="73"/>
      <c r="L75" s="27"/>
      <c r="M75" s="27"/>
      <c r="N75" s="27"/>
      <c r="O75" s="73" t="s">
        <v>160</v>
      </c>
      <c r="P75" s="73"/>
      <c r="Q75" s="73"/>
      <c r="R75" s="27"/>
      <c r="S75" s="27"/>
      <c r="T75" s="34">
        <v>45775</v>
      </c>
      <c r="U75" s="27"/>
      <c r="V75" s="27"/>
      <c r="W75" s="27"/>
    </row>
    <row r="76" spans="1:23" x14ac:dyDescent="0.25">
      <c r="A76" s="27"/>
      <c r="B76" s="80" t="s">
        <v>1113</v>
      </c>
      <c r="C76" s="80"/>
      <c r="D76" s="80"/>
      <c r="E76" s="80" t="s">
        <v>1526</v>
      </c>
      <c r="F76" s="80"/>
      <c r="G76" s="80"/>
      <c r="H76" s="80"/>
      <c r="I76" s="27"/>
      <c r="J76" s="80" t="s">
        <v>1114</v>
      </c>
      <c r="K76" s="80"/>
      <c r="L76" s="80"/>
      <c r="M76" s="27"/>
      <c r="N76" s="27"/>
      <c r="O76" s="80" t="s">
        <v>1115</v>
      </c>
      <c r="P76" s="80"/>
      <c r="Q76" s="80"/>
      <c r="R76" s="80"/>
      <c r="S76" s="80"/>
      <c r="T76" s="27"/>
      <c r="U76" s="27"/>
      <c r="V76" s="27"/>
      <c r="W76" s="27"/>
    </row>
    <row r="77" spans="1:23" x14ac:dyDescent="0.25">
      <c r="A77" s="27"/>
      <c r="B77" s="80"/>
      <c r="C77" s="80"/>
      <c r="D77" s="80"/>
      <c r="E77" s="80"/>
      <c r="F77" s="80"/>
      <c r="G77" s="80"/>
      <c r="H77" s="80"/>
      <c r="I77" s="27"/>
      <c r="J77" s="80"/>
      <c r="K77" s="80"/>
      <c r="L77" s="80"/>
      <c r="M77" s="27"/>
      <c r="N77" s="27"/>
      <c r="O77" s="80"/>
      <c r="P77" s="80"/>
      <c r="Q77" s="80"/>
      <c r="R77" s="80"/>
      <c r="S77" s="80"/>
      <c r="T77" s="35">
        <v>0.65803240740740743</v>
      </c>
      <c r="U77" s="27"/>
      <c r="V77" s="27"/>
      <c r="W77" s="27"/>
    </row>
    <row r="78" spans="1:23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x14ac:dyDescent="0.25">
      <c r="A80" s="27"/>
      <c r="B80" s="27"/>
      <c r="C80" s="27"/>
      <c r="D80" s="94" t="s">
        <v>1116</v>
      </c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27"/>
      <c r="T80" s="27"/>
      <c r="U80" s="27"/>
      <c r="V80" s="27"/>
      <c r="W80" s="27"/>
    </row>
    <row r="81" spans="1:23" x14ac:dyDescent="0.25">
      <c r="A81" s="27"/>
      <c r="B81" s="27"/>
      <c r="C81" s="27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64" t="s">
        <v>162</v>
      </c>
      <c r="T81" s="64"/>
      <c r="U81" s="27"/>
      <c r="V81" s="27"/>
      <c r="W81" s="27"/>
    </row>
    <row r="82" spans="1:23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64"/>
      <c r="T82" s="64"/>
      <c r="U82" s="27"/>
      <c r="V82" s="27"/>
      <c r="W82" s="27"/>
    </row>
    <row r="83" spans="1:23" ht="15.75" x14ac:dyDescent="0.25">
      <c r="A83" s="27"/>
      <c r="B83" s="27"/>
      <c r="C83" s="27"/>
      <c r="D83" s="27"/>
      <c r="E83" s="27"/>
      <c r="F83" s="27"/>
      <c r="G83" s="27"/>
      <c r="H83" s="95" t="s">
        <v>1479</v>
      </c>
      <c r="I83" s="95"/>
      <c r="J83" s="95"/>
      <c r="K83" s="95"/>
      <c r="L83" s="95"/>
      <c r="M83" s="95"/>
      <c r="N83" s="95"/>
      <c r="O83" s="27"/>
      <c r="P83" s="27"/>
      <c r="Q83" s="27"/>
      <c r="R83" s="27"/>
      <c r="S83" s="27"/>
      <c r="T83" s="27"/>
      <c r="U83" s="27"/>
      <c r="V83" s="27"/>
      <c r="W83" s="27"/>
    </row>
    <row r="84" spans="1:23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64" t="s">
        <v>1527</v>
      </c>
      <c r="R84" s="64"/>
      <c r="S84" s="64"/>
      <c r="T84" s="27"/>
      <c r="U84" s="27"/>
      <c r="V84" s="27"/>
      <c r="W84" s="27"/>
    </row>
    <row r="85" spans="1:23" x14ac:dyDescent="0.25">
      <c r="A85" s="27"/>
      <c r="B85" s="27"/>
      <c r="C85" s="27"/>
      <c r="D85" s="27"/>
      <c r="E85" s="27"/>
      <c r="F85" s="27"/>
      <c r="G85" s="27"/>
      <c r="H85" s="64" t="s">
        <v>95</v>
      </c>
      <c r="I85" s="64"/>
      <c r="J85" s="96">
        <v>45292</v>
      </c>
      <c r="K85" s="96"/>
      <c r="L85" s="64" t="s">
        <v>96</v>
      </c>
      <c r="M85" s="64"/>
      <c r="N85" s="96">
        <v>45657</v>
      </c>
      <c r="O85" s="96"/>
      <c r="P85" s="27"/>
      <c r="Q85" s="64"/>
      <c r="R85" s="64"/>
      <c r="S85" s="64"/>
      <c r="T85" s="27"/>
      <c r="U85" s="27"/>
      <c r="V85" s="27"/>
      <c r="W85" s="27"/>
    </row>
    <row r="86" spans="1:23" x14ac:dyDescent="0.25">
      <c r="A86" s="27"/>
      <c r="B86" s="27"/>
      <c r="C86" s="27"/>
      <c r="D86" s="27"/>
      <c r="E86" s="27"/>
      <c r="F86" s="27"/>
      <c r="G86" s="27"/>
      <c r="H86" s="64"/>
      <c r="I86" s="64"/>
      <c r="J86" s="96"/>
      <c r="K86" s="96"/>
      <c r="L86" s="64"/>
      <c r="M86" s="64"/>
      <c r="N86" s="96"/>
      <c r="O86" s="96"/>
      <c r="P86" s="27"/>
      <c r="Q86" s="27"/>
      <c r="R86" s="27"/>
      <c r="S86" s="27"/>
      <c r="T86" s="27"/>
      <c r="U86" s="27"/>
      <c r="V86" s="27"/>
      <c r="W86" s="27"/>
    </row>
    <row r="87" spans="1:23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x14ac:dyDescent="0.25">
      <c r="A88" s="27"/>
      <c r="B88" s="27"/>
      <c r="C88" s="27"/>
      <c r="D88" s="27"/>
      <c r="E88" s="27"/>
      <c r="F88" s="27"/>
      <c r="G88" s="27"/>
      <c r="H88" s="93" t="s">
        <v>1065</v>
      </c>
      <c r="I88" s="93"/>
      <c r="J88" s="93"/>
      <c r="K88" s="93" t="s">
        <v>1066</v>
      </c>
      <c r="L88" s="93"/>
      <c r="M88" s="93" t="s">
        <v>1067</v>
      </c>
      <c r="N88" s="93"/>
      <c r="O88" s="93" t="s">
        <v>1068</v>
      </c>
      <c r="P88" s="93"/>
      <c r="Q88" s="93" t="s">
        <v>1480</v>
      </c>
      <c r="R88" s="93"/>
      <c r="S88" s="93" t="s">
        <v>1070</v>
      </c>
      <c r="T88" s="93"/>
      <c r="U88" s="27"/>
      <c r="V88" s="27"/>
      <c r="W88" s="27"/>
    </row>
    <row r="89" spans="1:23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x14ac:dyDescent="0.25">
      <c r="A90" s="93" t="s">
        <v>1481</v>
      </c>
      <c r="B90" s="93"/>
      <c r="C90" s="93" t="s">
        <v>27</v>
      </c>
      <c r="D90" s="93"/>
      <c r="E90" s="93" t="s">
        <v>1482</v>
      </c>
      <c r="F90" s="93"/>
      <c r="G90" s="93" t="s">
        <v>1483</v>
      </c>
      <c r="H90" s="93"/>
      <c r="I90" s="93"/>
      <c r="J90" s="93"/>
      <c r="K90" s="93"/>
      <c r="L90" s="93"/>
      <c r="M90" s="93"/>
      <c r="N90" s="93"/>
      <c r="O90" s="27"/>
      <c r="P90" s="27"/>
      <c r="Q90" s="27"/>
      <c r="R90" s="27"/>
      <c r="S90" s="27"/>
      <c r="T90" s="27"/>
      <c r="U90" s="27"/>
      <c r="V90" s="27"/>
      <c r="W90" s="27"/>
    </row>
    <row r="91" spans="1:2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x14ac:dyDescent="0.25">
      <c r="A92" s="27"/>
      <c r="B92" s="27"/>
      <c r="C92" s="27"/>
      <c r="D92" s="27"/>
      <c r="E92" s="27"/>
      <c r="F92" s="27"/>
      <c r="G92" s="87" t="s">
        <v>1071</v>
      </c>
      <c r="H92" s="87"/>
      <c r="I92" s="27"/>
      <c r="J92" s="27"/>
      <c r="K92" s="27"/>
      <c r="L92" s="27"/>
      <c r="M92" s="27"/>
      <c r="N92" s="27"/>
      <c r="O92" s="87" t="s">
        <v>40</v>
      </c>
      <c r="P92" s="87"/>
      <c r="Q92" s="27"/>
      <c r="R92" s="27"/>
      <c r="S92" s="27"/>
      <c r="T92" s="27"/>
      <c r="U92" s="87" t="s">
        <v>38</v>
      </c>
      <c r="V92" s="87"/>
      <c r="W92" s="27"/>
    </row>
    <row r="93" spans="1:23" x14ac:dyDescent="0.25">
      <c r="A93" s="27"/>
      <c r="B93" s="33" t="s">
        <v>68</v>
      </c>
      <c r="C93" s="27"/>
      <c r="D93" s="86" t="s">
        <v>1484</v>
      </c>
      <c r="E93" s="86"/>
      <c r="F93" s="27"/>
      <c r="G93" s="87"/>
      <c r="H93" s="87"/>
      <c r="I93" s="86" t="s">
        <v>1073</v>
      </c>
      <c r="J93" s="86"/>
      <c r="K93" s="86" t="s">
        <v>35</v>
      </c>
      <c r="L93" s="86"/>
      <c r="M93" s="86" t="s">
        <v>1485</v>
      </c>
      <c r="N93" s="86"/>
      <c r="O93" s="87"/>
      <c r="P93" s="87"/>
      <c r="Q93" s="86" t="s">
        <v>36</v>
      </c>
      <c r="R93" s="86"/>
      <c r="S93" s="87" t="s">
        <v>39</v>
      </c>
      <c r="T93" s="87"/>
      <c r="U93" s="87"/>
      <c r="V93" s="87"/>
      <c r="W93" s="27"/>
    </row>
    <row r="94" spans="1:23" x14ac:dyDescent="0.25">
      <c r="A94" s="67" t="s">
        <v>1528</v>
      </c>
      <c r="B94" s="67"/>
      <c r="C94" s="27"/>
      <c r="D94" s="67" t="s">
        <v>1529</v>
      </c>
      <c r="E94" s="67"/>
      <c r="F94" s="67"/>
      <c r="G94" s="6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 x14ac:dyDescent="0.25">
      <c r="A95" s="67"/>
      <c r="B95" s="67"/>
      <c r="C95" s="27"/>
      <c r="D95" s="67"/>
      <c r="E95" s="67"/>
      <c r="F95" s="67"/>
      <c r="G95" s="67"/>
      <c r="H95" s="81">
        <v>1350</v>
      </c>
      <c r="I95" s="81"/>
      <c r="J95" s="81">
        <v>0</v>
      </c>
      <c r="K95" s="81"/>
      <c r="L95" s="81">
        <v>1350</v>
      </c>
      <c r="M95" s="81"/>
      <c r="N95" s="81">
        <v>485.5</v>
      </c>
      <c r="O95" s="81"/>
      <c r="P95" s="81">
        <v>864.5</v>
      </c>
      <c r="Q95" s="81"/>
      <c r="R95" s="81">
        <v>466.23</v>
      </c>
      <c r="S95" s="81"/>
      <c r="T95" s="81">
        <v>466.23</v>
      </c>
      <c r="U95" s="81"/>
      <c r="V95" s="81">
        <v>883.77</v>
      </c>
      <c r="W95" s="81"/>
    </row>
    <row r="96" spans="1:23" x14ac:dyDescent="0.25">
      <c r="A96" s="67" t="s">
        <v>1530</v>
      </c>
      <c r="B96" s="67"/>
      <c r="C96" s="27"/>
      <c r="D96" s="67" t="s">
        <v>1531</v>
      </c>
      <c r="E96" s="67"/>
      <c r="F96" s="67"/>
      <c r="G96" s="67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</row>
    <row r="97" spans="1:23" x14ac:dyDescent="0.25">
      <c r="A97" s="67"/>
      <c r="B97" s="67"/>
      <c r="C97" s="27"/>
      <c r="D97" s="67"/>
      <c r="E97" s="67"/>
      <c r="F97" s="67"/>
      <c r="G97" s="6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 x14ac:dyDescent="0.25">
      <c r="A98" s="67"/>
      <c r="B98" s="67"/>
      <c r="C98" s="27"/>
      <c r="D98" s="67"/>
      <c r="E98" s="67"/>
      <c r="F98" s="67"/>
      <c r="G98" s="67"/>
      <c r="H98" s="81">
        <v>100</v>
      </c>
      <c r="I98" s="81"/>
      <c r="J98" s="81">
        <v>0</v>
      </c>
      <c r="K98" s="81"/>
      <c r="L98" s="81">
        <v>100</v>
      </c>
      <c r="M98" s="81"/>
      <c r="N98" s="81">
        <v>0</v>
      </c>
      <c r="O98" s="81"/>
      <c r="P98" s="81">
        <v>100</v>
      </c>
      <c r="Q98" s="81"/>
      <c r="R98" s="81">
        <v>0</v>
      </c>
      <c r="S98" s="81"/>
      <c r="T98" s="81">
        <v>0</v>
      </c>
      <c r="U98" s="81"/>
      <c r="V98" s="81">
        <v>100</v>
      </c>
      <c r="W98" s="81"/>
    </row>
    <row r="99" spans="1:23" x14ac:dyDescent="0.25">
      <c r="A99" s="67" t="s">
        <v>1532</v>
      </c>
      <c r="B99" s="67"/>
      <c r="C99" s="27"/>
      <c r="D99" s="67" t="s">
        <v>1533</v>
      </c>
      <c r="E99" s="67"/>
      <c r="F99" s="67"/>
      <c r="G99" s="6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 x14ac:dyDescent="0.25">
      <c r="A100" s="67"/>
      <c r="B100" s="67"/>
      <c r="C100" s="27"/>
      <c r="D100" s="67"/>
      <c r="E100" s="67"/>
      <c r="F100" s="67"/>
      <c r="G100" s="67"/>
      <c r="H100" s="81">
        <v>100</v>
      </c>
      <c r="I100" s="81"/>
      <c r="J100" s="81">
        <v>0</v>
      </c>
      <c r="K100" s="81"/>
      <c r="L100" s="81">
        <v>100</v>
      </c>
      <c r="M100" s="81"/>
      <c r="N100" s="81">
        <v>0</v>
      </c>
      <c r="O100" s="81"/>
      <c r="P100" s="81">
        <v>100</v>
      </c>
      <c r="Q100" s="81"/>
      <c r="R100" s="81">
        <v>0</v>
      </c>
      <c r="S100" s="81"/>
      <c r="T100" s="81">
        <v>0</v>
      </c>
      <c r="U100" s="81"/>
      <c r="V100" s="81">
        <v>100</v>
      </c>
      <c r="W100" s="81"/>
    </row>
    <row r="101" spans="1:23" x14ac:dyDescent="0.25">
      <c r="A101" s="67" t="s">
        <v>1534</v>
      </c>
      <c r="B101" s="67"/>
      <c r="C101" s="27"/>
      <c r="D101" s="67" t="s">
        <v>1535</v>
      </c>
      <c r="E101" s="67"/>
      <c r="F101" s="67"/>
      <c r="G101" s="6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 x14ac:dyDescent="0.25">
      <c r="A102" s="67"/>
      <c r="B102" s="67"/>
      <c r="C102" s="27"/>
      <c r="D102" s="67"/>
      <c r="E102" s="67"/>
      <c r="F102" s="67"/>
      <c r="G102" s="67"/>
      <c r="H102" s="81">
        <v>1000</v>
      </c>
      <c r="I102" s="81"/>
      <c r="J102" s="81">
        <v>0</v>
      </c>
      <c r="K102" s="81"/>
      <c r="L102" s="81">
        <v>1000</v>
      </c>
      <c r="M102" s="81"/>
      <c r="N102" s="81">
        <v>0</v>
      </c>
      <c r="O102" s="81"/>
      <c r="P102" s="81">
        <v>1000</v>
      </c>
      <c r="Q102" s="81"/>
      <c r="R102" s="81">
        <v>0</v>
      </c>
      <c r="S102" s="81"/>
      <c r="T102" s="81">
        <v>0</v>
      </c>
      <c r="U102" s="81"/>
      <c r="V102" s="81">
        <v>1000</v>
      </c>
      <c r="W102" s="81"/>
    </row>
    <row r="103" spans="1:23" x14ac:dyDescent="0.25">
      <c r="A103" s="67" t="s">
        <v>1536</v>
      </c>
      <c r="B103" s="67"/>
      <c r="C103" s="27"/>
      <c r="D103" s="67" t="s">
        <v>1537</v>
      </c>
      <c r="E103" s="67"/>
      <c r="F103" s="67"/>
      <c r="G103" s="67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</row>
    <row r="104" spans="1:23" x14ac:dyDescent="0.25">
      <c r="A104" s="67"/>
      <c r="B104" s="67"/>
      <c r="C104" s="27"/>
      <c r="D104" s="67"/>
      <c r="E104" s="67"/>
      <c r="F104" s="67"/>
      <c r="G104" s="6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 x14ac:dyDescent="0.25">
      <c r="A105" s="67"/>
      <c r="B105" s="67"/>
      <c r="C105" s="27"/>
      <c r="D105" s="67"/>
      <c r="E105" s="67"/>
      <c r="F105" s="67"/>
      <c r="G105" s="67"/>
      <c r="H105" s="81">
        <v>8000</v>
      </c>
      <c r="I105" s="81"/>
      <c r="J105" s="81">
        <v>-2710</v>
      </c>
      <c r="K105" s="81"/>
      <c r="L105" s="81">
        <v>5290</v>
      </c>
      <c r="M105" s="81"/>
      <c r="N105" s="81">
        <v>2890</v>
      </c>
      <c r="O105" s="81"/>
      <c r="P105" s="81">
        <v>2400</v>
      </c>
      <c r="Q105" s="81"/>
      <c r="R105" s="81">
        <v>2890</v>
      </c>
      <c r="S105" s="81"/>
      <c r="T105" s="81">
        <v>2890</v>
      </c>
      <c r="U105" s="81"/>
      <c r="V105" s="81">
        <v>2400</v>
      </c>
      <c r="W105" s="81"/>
    </row>
    <row r="106" spans="1:23" x14ac:dyDescent="0.25">
      <c r="A106" s="67" t="s">
        <v>1538</v>
      </c>
      <c r="B106" s="67"/>
      <c r="C106" s="27"/>
      <c r="D106" s="67" t="s">
        <v>1539</v>
      </c>
      <c r="E106" s="67"/>
      <c r="F106" s="67"/>
      <c r="G106" s="6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x14ac:dyDescent="0.25">
      <c r="A107" s="67"/>
      <c r="B107" s="67"/>
      <c r="C107" s="27"/>
      <c r="D107" s="67"/>
      <c r="E107" s="67"/>
      <c r="F107" s="67"/>
      <c r="G107" s="67"/>
      <c r="H107" s="81">
        <v>1000</v>
      </c>
      <c r="I107" s="81"/>
      <c r="J107" s="81">
        <v>0</v>
      </c>
      <c r="K107" s="81"/>
      <c r="L107" s="81">
        <v>1000</v>
      </c>
      <c r="M107" s="81"/>
      <c r="N107" s="81">
        <v>0</v>
      </c>
      <c r="O107" s="81"/>
      <c r="P107" s="81">
        <v>1000</v>
      </c>
      <c r="Q107" s="81"/>
      <c r="R107" s="81">
        <v>0</v>
      </c>
      <c r="S107" s="81"/>
      <c r="T107" s="81">
        <v>0</v>
      </c>
      <c r="U107" s="81"/>
      <c r="V107" s="81">
        <v>1000</v>
      </c>
      <c r="W107" s="81"/>
    </row>
    <row r="108" spans="1:23" x14ac:dyDescent="0.25">
      <c r="A108" s="67" t="s">
        <v>1540</v>
      </c>
      <c r="B108" s="67"/>
      <c r="C108" s="27"/>
      <c r="D108" s="67" t="s">
        <v>1541</v>
      </c>
      <c r="E108" s="67"/>
      <c r="F108" s="67"/>
      <c r="G108" s="6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 x14ac:dyDescent="0.25">
      <c r="A109" s="67"/>
      <c r="B109" s="67"/>
      <c r="C109" s="27"/>
      <c r="D109" s="67"/>
      <c r="E109" s="67"/>
      <c r="F109" s="67"/>
      <c r="G109" s="67"/>
      <c r="H109" s="81">
        <v>2000</v>
      </c>
      <c r="I109" s="81"/>
      <c r="J109" s="81">
        <v>0</v>
      </c>
      <c r="K109" s="81"/>
      <c r="L109" s="81">
        <v>2000</v>
      </c>
      <c r="M109" s="81"/>
      <c r="N109" s="81">
        <v>0</v>
      </c>
      <c r="O109" s="81"/>
      <c r="P109" s="81">
        <v>2000</v>
      </c>
      <c r="Q109" s="81"/>
      <c r="R109" s="81">
        <v>0</v>
      </c>
      <c r="S109" s="81"/>
      <c r="T109" s="81">
        <v>0</v>
      </c>
      <c r="U109" s="81"/>
      <c r="V109" s="81">
        <v>2000</v>
      </c>
      <c r="W109" s="81"/>
    </row>
    <row r="110" spans="1:23" x14ac:dyDescent="0.25">
      <c r="A110" s="67" t="s">
        <v>1542</v>
      </c>
      <c r="B110" s="67"/>
      <c r="C110" s="27"/>
      <c r="D110" s="67" t="s">
        <v>1543</v>
      </c>
      <c r="E110" s="67"/>
      <c r="F110" s="67"/>
      <c r="G110" s="6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 x14ac:dyDescent="0.25">
      <c r="A111" s="67"/>
      <c r="B111" s="67"/>
      <c r="C111" s="27"/>
      <c r="D111" s="67"/>
      <c r="E111" s="67"/>
      <c r="F111" s="67"/>
      <c r="G111" s="67"/>
      <c r="H111" s="81">
        <v>1000</v>
      </c>
      <c r="I111" s="81"/>
      <c r="J111" s="81">
        <v>0</v>
      </c>
      <c r="K111" s="81"/>
      <c r="L111" s="81">
        <v>1000</v>
      </c>
      <c r="M111" s="81"/>
      <c r="N111" s="81">
        <v>0</v>
      </c>
      <c r="O111" s="81"/>
      <c r="P111" s="81">
        <v>1000</v>
      </c>
      <c r="Q111" s="81"/>
      <c r="R111" s="81">
        <v>0</v>
      </c>
      <c r="S111" s="81"/>
      <c r="T111" s="81">
        <v>0</v>
      </c>
      <c r="U111" s="81"/>
      <c r="V111" s="81">
        <v>1000</v>
      </c>
      <c r="W111" s="81"/>
    </row>
    <row r="112" spans="1:23" x14ac:dyDescent="0.25">
      <c r="A112" s="67" t="s">
        <v>1544</v>
      </c>
      <c r="B112" s="67"/>
      <c r="C112" s="27"/>
      <c r="D112" s="67" t="s">
        <v>1545</v>
      </c>
      <c r="E112" s="67"/>
      <c r="F112" s="67"/>
      <c r="G112" s="6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 x14ac:dyDescent="0.25">
      <c r="A113" s="67"/>
      <c r="B113" s="67"/>
      <c r="C113" s="27"/>
      <c r="D113" s="67"/>
      <c r="E113" s="67"/>
      <c r="F113" s="67"/>
      <c r="G113" s="67"/>
      <c r="H113" s="81">
        <v>500</v>
      </c>
      <c r="I113" s="81"/>
      <c r="J113" s="81">
        <v>0</v>
      </c>
      <c r="K113" s="81"/>
      <c r="L113" s="81">
        <v>500</v>
      </c>
      <c r="M113" s="81"/>
      <c r="N113" s="81">
        <v>0</v>
      </c>
      <c r="O113" s="81"/>
      <c r="P113" s="81">
        <v>500</v>
      </c>
      <c r="Q113" s="81"/>
      <c r="R113" s="81">
        <v>0</v>
      </c>
      <c r="S113" s="81"/>
      <c r="T113" s="81">
        <v>0</v>
      </c>
      <c r="U113" s="81"/>
      <c r="V113" s="81">
        <v>500</v>
      </c>
      <c r="W113" s="81"/>
    </row>
    <row r="114" spans="1:23" x14ac:dyDescent="0.25">
      <c r="A114" s="67" t="s">
        <v>1546</v>
      </c>
      <c r="B114" s="67"/>
      <c r="C114" s="27"/>
      <c r="D114" s="67" t="s">
        <v>1547</v>
      </c>
      <c r="E114" s="67"/>
      <c r="F114" s="67"/>
      <c r="G114" s="6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 x14ac:dyDescent="0.25">
      <c r="A115" s="67"/>
      <c r="B115" s="67"/>
      <c r="C115" s="27"/>
      <c r="D115" s="67"/>
      <c r="E115" s="67"/>
      <c r="F115" s="67"/>
      <c r="G115" s="67"/>
      <c r="H115" s="81">
        <v>1500</v>
      </c>
      <c r="I115" s="81"/>
      <c r="J115" s="81">
        <v>0</v>
      </c>
      <c r="K115" s="81"/>
      <c r="L115" s="81">
        <v>1500</v>
      </c>
      <c r="M115" s="81"/>
      <c r="N115" s="81">
        <v>0</v>
      </c>
      <c r="O115" s="81"/>
      <c r="P115" s="81">
        <v>1500</v>
      </c>
      <c r="Q115" s="81"/>
      <c r="R115" s="81">
        <v>0</v>
      </c>
      <c r="S115" s="81"/>
      <c r="T115" s="81">
        <v>0</v>
      </c>
      <c r="U115" s="81"/>
      <c r="V115" s="81">
        <v>1500</v>
      </c>
      <c r="W115" s="81"/>
    </row>
    <row r="116" spans="1:23" x14ac:dyDescent="0.25">
      <c r="A116" s="67" t="s">
        <v>1548</v>
      </c>
      <c r="B116" s="67"/>
      <c r="C116" s="27"/>
      <c r="D116" s="67" t="s">
        <v>1549</v>
      </c>
      <c r="E116" s="67"/>
      <c r="F116" s="67"/>
      <c r="G116" s="6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 x14ac:dyDescent="0.25">
      <c r="A117" s="67"/>
      <c r="B117" s="67"/>
      <c r="C117" s="27"/>
      <c r="D117" s="67"/>
      <c r="E117" s="67"/>
      <c r="F117" s="67"/>
      <c r="G117" s="67"/>
      <c r="H117" s="81">
        <v>1500</v>
      </c>
      <c r="I117" s="81"/>
      <c r="J117" s="81">
        <v>0</v>
      </c>
      <c r="K117" s="81"/>
      <c r="L117" s="81">
        <v>1500</v>
      </c>
      <c r="M117" s="81"/>
      <c r="N117" s="81">
        <v>571</v>
      </c>
      <c r="O117" s="81"/>
      <c r="P117" s="81">
        <v>929</v>
      </c>
      <c r="Q117" s="81"/>
      <c r="R117" s="81">
        <v>133</v>
      </c>
      <c r="S117" s="81"/>
      <c r="T117" s="81">
        <v>133</v>
      </c>
      <c r="U117" s="81"/>
      <c r="V117" s="81">
        <v>1367</v>
      </c>
      <c r="W117" s="81"/>
    </row>
    <row r="118" spans="1:23" x14ac:dyDescent="0.25">
      <c r="A118" s="67" t="s">
        <v>1550</v>
      </c>
      <c r="B118" s="67"/>
      <c r="C118" s="27"/>
      <c r="D118" s="67" t="s">
        <v>1551</v>
      </c>
      <c r="E118" s="67"/>
      <c r="F118" s="67"/>
      <c r="G118" s="6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 x14ac:dyDescent="0.25">
      <c r="A119" s="67"/>
      <c r="B119" s="67"/>
      <c r="C119" s="27"/>
      <c r="D119" s="67"/>
      <c r="E119" s="67"/>
      <c r="F119" s="67"/>
      <c r="G119" s="67"/>
      <c r="H119" s="81">
        <v>25000</v>
      </c>
      <c r="I119" s="81"/>
      <c r="J119" s="81">
        <v>0</v>
      </c>
      <c r="K119" s="81"/>
      <c r="L119" s="81">
        <v>25000</v>
      </c>
      <c r="M119" s="81"/>
      <c r="N119" s="81">
        <v>0</v>
      </c>
      <c r="O119" s="81"/>
      <c r="P119" s="81">
        <v>25000</v>
      </c>
      <c r="Q119" s="81"/>
      <c r="R119" s="81">
        <v>0</v>
      </c>
      <c r="S119" s="81"/>
      <c r="T119" s="81">
        <v>0</v>
      </c>
      <c r="U119" s="81"/>
      <c r="V119" s="81">
        <v>25000</v>
      </c>
      <c r="W119" s="81"/>
    </row>
    <row r="120" spans="1:23" x14ac:dyDescent="0.25">
      <c r="A120" s="67" t="s">
        <v>1552</v>
      </c>
      <c r="B120" s="67"/>
      <c r="C120" s="27"/>
      <c r="D120" s="67" t="s">
        <v>1553</v>
      </c>
      <c r="E120" s="67"/>
      <c r="F120" s="67"/>
      <c r="G120" s="67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</row>
    <row r="121" spans="1:23" x14ac:dyDescent="0.25">
      <c r="A121" s="67"/>
      <c r="B121" s="67"/>
      <c r="C121" s="27"/>
      <c r="D121" s="67"/>
      <c r="E121" s="67"/>
      <c r="F121" s="67"/>
      <c r="G121" s="6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 x14ac:dyDescent="0.25">
      <c r="A122" s="67"/>
      <c r="B122" s="67"/>
      <c r="C122" s="27"/>
      <c r="D122" s="67"/>
      <c r="E122" s="67"/>
      <c r="F122" s="67"/>
      <c r="G122" s="67"/>
      <c r="H122" s="81">
        <v>15000</v>
      </c>
      <c r="I122" s="81"/>
      <c r="J122" s="81">
        <v>0</v>
      </c>
      <c r="K122" s="81"/>
      <c r="L122" s="81">
        <v>15000</v>
      </c>
      <c r="M122" s="81"/>
      <c r="N122" s="81">
        <v>0</v>
      </c>
      <c r="O122" s="81"/>
      <c r="P122" s="81">
        <v>15000</v>
      </c>
      <c r="Q122" s="81"/>
      <c r="R122" s="81">
        <v>0</v>
      </c>
      <c r="S122" s="81"/>
      <c r="T122" s="81">
        <v>0</v>
      </c>
      <c r="U122" s="81"/>
      <c r="V122" s="81">
        <v>15000</v>
      </c>
      <c r="W122" s="81"/>
    </row>
    <row r="123" spans="1:23" x14ac:dyDescent="0.25">
      <c r="A123" s="67" t="s">
        <v>1554</v>
      </c>
      <c r="B123" s="67"/>
      <c r="C123" s="27"/>
      <c r="D123" s="67" t="s">
        <v>1555</v>
      </c>
      <c r="E123" s="67"/>
      <c r="F123" s="67"/>
      <c r="G123" s="67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</row>
    <row r="124" spans="1:23" x14ac:dyDescent="0.25">
      <c r="A124" s="67"/>
      <c r="B124" s="67"/>
      <c r="C124" s="27"/>
      <c r="D124" s="67"/>
      <c r="E124" s="67"/>
      <c r="F124" s="67"/>
      <c r="G124" s="6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 x14ac:dyDescent="0.25">
      <c r="A125" s="67"/>
      <c r="B125" s="67"/>
      <c r="C125" s="27"/>
      <c r="D125" s="67"/>
      <c r="E125" s="67"/>
      <c r="F125" s="67"/>
      <c r="G125" s="67"/>
      <c r="H125" s="81">
        <v>3000</v>
      </c>
      <c r="I125" s="81"/>
      <c r="J125" s="81">
        <v>0</v>
      </c>
      <c r="K125" s="81"/>
      <c r="L125" s="81">
        <v>3000</v>
      </c>
      <c r="M125" s="81"/>
      <c r="N125" s="81">
        <v>2157</v>
      </c>
      <c r="O125" s="81"/>
      <c r="P125" s="81">
        <v>843</v>
      </c>
      <c r="Q125" s="81"/>
      <c r="R125" s="81">
        <v>2157</v>
      </c>
      <c r="S125" s="81"/>
      <c r="T125" s="81">
        <v>2157</v>
      </c>
      <c r="U125" s="81"/>
      <c r="V125" s="81">
        <v>843</v>
      </c>
      <c r="W125" s="81"/>
    </row>
    <row r="126" spans="1:23" x14ac:dyDescent="0.25">
      <c r="A126" s="67" t="s">
        <v>1556</v>
      </c>
      <c r="B126" s="67"/>
      <c r="C126" s="27"/>
      <c r="D126" s="67" t="s">
        <v>1557</v>
      </c>
      <c r="E126" s="67"/>
      <c r="F126" s="67"/>
      <c r="G126" s="67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</row>
    <row r="127" spans="1:23" x14ac:dyDescent="0.25">
      <c r="A127" s="67"/>
      <c r="B127" s="67"/>
      <c r="C127" s="27"/>
      <c r="D127" s="67"/>
      <c r="E127" s="67"/>
      <c r="F127" s="67"/>
      <c r="G127" s="6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 x14ac:dyDescent="0.25">
      <c r="A128" s="67"/>
      <c r="B128" s="67"/>
      <c r="C128" s="27"/>
      <c r="D128" s="67"/>
      <c r="E128" s="67"/>
      <c r="F128" s="67"/>
      <c r="G128" s="67"/>
      <c r="H128" s="81">
        <v>2000</v>
      </c>
      <c r="I128" s="81"/>
      <c r="J128" s="81">
        <v>0</v>
      </c>
      <c r="K128" s="81"/>
      <c r="L128" s="81">
        <v>2000</v>
      </c>
      <c r="M128" s="81"/>
      <c r="N128" s="81">
        <v>310</v>
      </c>
      <c r="O128" s="81"/>
      <c r="P128" s="81">
        <v>1690</v>
      </c>
      <c r="Q128" s="81"/>
      <c r="R128" s="81">
        <v>310</v>
      </c>
      <c r="S128" s="81"/>
      <c r="T128" s="81">
        <v>310</v>
      </c>
      <c r="U128" s="81"/>
      <c r="V128" s="81">
        <v>1690</v>
      </c>
      <c r="W128" s="81"/>
    </row>
    <row r="129" spans="1:23" x14ac:dyDescent="0.25">
      <c r="A129" s="67" t="s">
        <v>1558</v>
      </c>
      <c r="B129" s="67"/>
      <c r="C129" s="27"/>
      <c r="D129" s="67" t="s">
        <v>1559</v>
      </c>
      <c r="E129" s="67"/>
      <c r="F129" s="67"/>
      <c r="G129" s="67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</row>
    <row r="130" spans="1:23" x14ac:dyDescent="0.25">
      <c r="A130" s="67"/>
      <c r="B130" s="67"/>
      <c r="C130" s="27"/>
      <c r="D130" s="67"/>
      <c r="E130" s="67"/>
      <c r="F130" s="67"/>
      <c r="G130" s="6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 x14ac:dyDescent="0.25">
      <c r="A131" s="67"/>
      <c r="B131" s="67"/>
      <c r="C131" s="27"/>
      <c r="D131" s="67"/>
      <c r="E131" s="67"/>
      <c r="F131" s="67"/>
      <c r="G131" s="67"/>
      <c r="H131" s="81">
        <v>2500</v>
      </c>
      <c r="I131" s="81"/>
      <c r="J131" s="81">
        <v>0</v>
      </c>
      <c r="K131" s="81"/>
      <c r="L131" s="81">
        <v>2500</v>
      </c>
      <c r="M131" s="81"/>
      <c r="N131" s="81">
        <v>2105.0500000000002</v>
      </c>
      <c r="O131" s="81"/>
      <c r="P131" s="81">
        <v>394.95</v>
      </c>
      <c r="Q131" s="81"/>
      <c r="R131" s="81">
        <v>1858.88</v>
      </c>
      <c r="S131" s="81"/>
      <c r="T131" s="81">
        <v>1858.88</v>
      </c>
      <c r="U131" s="81"/>
      <c r="V131" s="81">
        <v>641.12</v>
      </c>
      <c r="W131" s="81"/>
    </row>
    <row r="132" spans="1:23" x14ac:dyDescent="0.25">
      <c r="A132" s="67" t="s">
        <v>1560</v>
      </c>
      <c r="B132" s="67"/>
      <c r="C132" s="27"/>
      <c r="D132" s="67" t="s">
        <v>1561</v>
      </c>
      <c r="E132" s="67"/>
      <c r="F132" s="67"/>
      <c r="G132" s="67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</row>
    <row r="133" spans="1:23" x14ac:dyDescent="0.25">
      <c r="A133" s="67"/>
      <c r="B133" s="67"/>
      <c r="C133" s="27"/>
      <c r="D133" s="67"/>
      <c r="E133" s="67"/>
      <c r="F133" s="67"/>
      <c r="G133" s="6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 x14ac:dyDescent="0.25">
      <c r="A134" s="67"/>
      <c r="B134" s="67"/>
      <c r="C134" s="27"/>
      <c r="D134" s="67"/>
      <c r="E134" s="67"/>
      <c r="F134" s="67"/>
      <c r="G134" s="67"/>
      <c r="H134" s="81">
        <v>103.36</v>
      </c>
      <c r="I134" s="81"/>
      <c r="J134" s="81">
        <v>0</v>
      </c>
      <c r="K134" s="81"/>
      <c r="L134" s="81">
        <v>103.36</v>
      </c>
      <c r="M134" s="81"/>
      <c r="N134" s="81">
        <v>0</v>
      </c>
      <c r="O134" s="81"/>
      <c r="P134" s="81">
        <v>103.36</v>
      </c>
      <c r="Q134" s="81"/>
      <c r="R134" s="81">
        <v>0</v>
      </c>
      <c r="S134" s="81"/>
      <c r="T134" s="81">
        <v>0</v>
      </c>
      <c r="U134" s="81"/>
      <c r="V134" s="81">
        <v>103.36</v>
      </c>
      <c r="W134" s="81"/>
    </row>
    <row r="135" spans="1:23" x14ac:dyDescent="0.25">
      <c r="A135" s="67" t="s">
        <v>1562</v>
      </c>
      <c r="B135" s="67"/>
      <c r="C135" s="27"/>
      <c r="D135" s="67" t="s">
        <v>1563</v>
      </c>
      <c r="E135" s="67"/>
      <c r="F135" s="67"/>
      <c r="G135" s="6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 x14ac:dyDescent="0.25">
      <c r="A136" s="67"/>
      <c r="B136" s="67"/>
      <c r="C136" s="27"/>
      <c r="D136" s="67"/>
      <c r="E136" s="67"/>
      <c r="F136" s="67"/>
      <c r="G136" s="67"/>
      <c r="H136" s="81">
        <v>2000</v>
      </c>
      <c r="I136" s="81"/>
      <c r="J136" s="81">
        <v>0</v>
      </c>
      <c r="K136" s="81"/>
      <c r="L136" s="81">
        <v>2000</v>
      </c>
      <c r="M136" s="81"/>
      <c r="N136" s="81">
        <v>1977.42</v>
      </c>
      <c r="O136" s="81"/>
      <c r="P136" s="81">
        <v>22.580000000000002</v>
      </c>
      <c r="Q136" s="81"/>
      <c r="R136" s="81">
        <v>1661.42</v>
      </c>
      <c r="S136" s="81"/>
      <c r="T136" s="81">
        <v>1661.42</v>
      </c>
      <c r="U136" s="81"/>
      <c r="V136" s="81">
        <v>338.58</v>
      </c>
      <c r="W136" s="81"/>
    </row>
    <row r="137" spans="1:23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</row>
    <row r="138" spans="1:23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1:23" x14ac:dyDescent="0.25">
      <c r="A139" s="30" t="s">
        <v>157</v>
      </c>
      <c r="B139" s="27"/>
      <c r="C139" s="27"/>
      <c r="D139" s="27"/>
      <c r="E139" s="73" t="s">
        <v>158</v>
      </c>
      <c r="F139" s="73"/>
      <c r="G139" s="27"/>
      <c r="H139" s="27"/>
      <c r="I139" s="27"/>
      <c r="J139" s="73" t="s">
        <v>159</v>
      </c>
      <c r="K139" s="73"/>
      <c r="L139" s="27"/>
      <c r="M139" s="27"/>
      <c r="N139" s="27"/>
      <c r="O139" s="73" t="s">
        <v>160</v>
      </c>
      <c r="P139" s="73"/>
      <c r="Q139" s="73"/>
      <c r="R139" s="27"/>
      <c r="S139" s="27"/>
      <c r="T139" s="34">
        <v>45775</v>
      </c>
      <c r="U139" s="27"/>
      <c r="V139" s="27"/>
      <c r="W139" s="27"/>
    </row>
    <row r="140" spans="1:23" x14ac:dyDescent="0.25">
      <c r="A140" s="27"/>
      <c r="B140" s="80" t="s">
        <v>1113</v>
      </c>
      <c r="C140" s="80"/>
      <c r="D140" s="80"/>
      <c r="E140" s="80" t="s">
        <v>1526</v>
      </c>
      <c r="F140" s="80"/>
      <c r="G140" s="80"/>
      <c r="H140" s="80"/>
      <c r="I140" s="27"/>
      <c r="J140" s="80" t="s">
        <v>1114</v>
      </c>
      <c r="K140" s="80"/>
      <c r="L140" s="80"/>
      <c r="M140" s="27"/>
      <c r="N140" s="27"/>
      <c r="O140" s="80" t="s">
        <v>1115</v>
      </c>
      <c r="P140" s="80"/>
      <c r="Q140" s="80"/>
      <c r="R140" s="80"/>
      <c r="S140" s="80"/>
      <c r="T140" s="27"/>
      <c r="U140" s="27"/>
      <c r="V140" s="27"/>
      <c r="W140" s="27"/>
    </row>
    <row r="141" spans="1:23" x14ac:dyDescent="0.25">
      <c r="A141" s="27"/>
      <c r="B141" s="80"/>
      <c r="C141" s="80"/>
      <c r="D141" s="80"/>
      <c r="E141" s="80"/>
      <c r="F141" s="80"/>
      <c r="G141" s="80"/>
      <c r="H141" s="80"/>
      <c r="I141" s="27"/>
      <c r="J141" s="80"/>
      <c r="K141" s="80"/>
      <c r="L141" s="80"/>
      <c r="M141" s="27"/>
      <c r="N141" s="27"/>
      <c r="O141" s="80"/>
      <c r="P141" s="80"/>
      <c r="Q141" s="80"/>
      <c r="R141" s="80"/>
      <c r="S141" s="80"/>
      <c r="T141" s="35">
        <v>0.65803240740740743</v>
      </c>
      <c r="U141" s="27"/>
      <c r="V141" s="27"/>
      <c r="W141" s="27"/>
    </row>
    <row r="142" spans="1:23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1:23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x14ac:dyDescent="0.25">
      <c r="A144" s="27"/>
      <c r="B144" s="27"/>
      <c r="C144" s="27"/>
      <c r="D144" s="94" t="s">
        <v>1116</v>
      </c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27"/>
      <c r="T144" s="27"/>
      <c r="U144" s="27"/>
      <c r="V144" s="27"/>
      <c r="W144" s="27"/>
    </row>
    <row r="145" spans="1:23" x14ac:dyDescent="0.25">
      <c r="A145" s="27"/>
      <c r="B145" s="27"/>
      <c r="C145" s="27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64" t="s">
        <v>162</v>
      </c>
      <c r="T145" s="64"/>
      <c r="U145" s="27"/>
      <c r="V145" s="27"/>
      <c r="W145" s="27"/>
    </row>
    <row r="146" spans="1:23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64"/>
      <c r="T146" s="64"/>
      <c r="U146" s="27"/>
      <c r="V146" s="27"/>
      <c r="W146" s="27"/>
    </row>
    <row r="147" spans="1:23" ht="15.75" x14ac:dyDescent="0.25">
      <c r="A147" s="27"/>
      <c r="B147" s="27"/>
      <c r="C147" s="27"/>
      <c r="D147" s="27"/>
      <c r="E147" s="27"/>
      <c r="F147" s="27"/>
      <c r="G147" s="27"/>
      <c r="H147" s="95" t="s">
        <v>1479</v>
      </c>
      <c r="I147" s="95"/>
      <c r="J147" s="95"/>
      <c r="K147" s="95"/>
      <c r="L147" s="95"/>
      <c r="M147" s="95"/>
      <c r="N147" s="95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1:23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64" t="s">
        <v>1564</v>
      </c>
      <c r="R148" s="64"/>
      <c r="S148" s="64"/>
      <c r="T148" s="27"/>
      <c r="U148" s="27"/>
      <c r="V148" s="27"/>
      <c r="W148" s="27"/>
    </row>
    <row r="149" spans="1:23" x14ac:dyDescent="0.25">
      <c r="A149" s="27"/>
      <c r="B149" s="27"/>
      <c r="C149" s="27"/>
      <c r="D149" s="27"/>
      <c r="E149" s="27"/>
      <c r="F149" s="27"/>
      <c r="G149" s="27"/>
      <c r="H149" s="64" t="s">
        <v>95</v>
      </c>
      <c r="I149" s="64"/>
      <c r="J149" s="96">
        <v>45292</v>
      </c>
      <c r="K149" s="96"/>
      <c r="L149" s="64" t="s">
        <v>96</v>
      </c>
      <c r="M149" s="64"/>
      <c r="N149" s="96">
        <v>45657</v>
      </c>
      <c r="O149" s="96"/>
      <c r="P149" s="27"/>
      <c r="Q149" s="64"/>
      <c r="R149" s="64"/>
      <c r="S149" s="64"/>
      <c r="T149" s="27"/>
      <c r="U149" s="27"/>
      <c r="V149" s="27"/>
      <c r="W149" s="27"/>
    </row>
    <row r="150" spans="1:23" x14ac:dyDescent="0.25">
      <c r="A150" s="27"/>
      <c r="B150" s="27"/>
      <c r="C150" s="27"/>
      <c r="D150" s="27"/>
      <c r="E150" s="27"/>
      <c r="F150" s="27"/>
      <c r="G150" s="27"/>
      <c r="H150" s="64"/>
      <c r="I150" s="64"/>
      <c r="J150" s="96"/>
      <c r="K150" s="96"/>
      <c r="L150" s="64"/>
      <c r="M150" s="64"/>
      <c r="N150" s="96"/>
      <c r="O150" s="96"/>
      <c r="P150" s="27"/>
      <c r="Q150" s="27"/>
      <c r="R150" s="27"/>
      <c r="S150" s="27"/>
      <c r="T150" s="27"/>
      <c r="U150" s="27"/>
      <c r="V150" s="27"/>
      <c r="W150" s="27"/>
    </row>
    <row r="151" spans="1:23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x14ac:dyDescent="0.25">
      <c r="A152" s="27"/>
      <c r="B152" s="27"/>
      <c r="C152" s="27"/>
      <c r="D152" s="27"/>
      <c r="E152" s="27"/>
      <c r="F152" s="27"/>
      <c r="G152" s="27"/>
      <c r="H152" s="93" t="s">
        <v>1065</v>
      </c>
      <c r="I152" s="93"/>
      <c r="J152" s="93"/>
      <c r="K152" s="93" t="s">
        <v>1066</v>
      </c>
      <c r="L152" s="93"/>
      <c r="M152" s="93" t="s">
        <v>1067</v>
      </c>
      <c r="N152" s="93"/>
      <c r="O152" s="93" t="s">
        <v>1068</v>
      </c>
      <c r="P152" s="93"/>
      <c r="Q152" s="93" t="s">
        <v>1480</v>
      </c>
      <c r="R152" s="93"/>
      <c r="S152" s="93" t="s">
        <v>1070</v>
      </c>
      <c r="T152" s="93"/>
      <c r="U152" s="27"/>
      <c r="V152" s="27"/>
      <c r="W152" s="27"/>
    </row>
    <row r="153" spans="1:23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x14ac:dyDescent="0.25">
      <c r="A154" s="93" t="s">
        <v>1481</v>
      </c>
      <c r="B154" s="93"/>
      <c r="C154" s="93" t="s">
        <v>27</v>
      </c>
      <c r="D154" s="93"/>
      <c r="E154" s="93" t="s">
        <v>1482</v>
      </c>
      <c r="F154" s="93"/>
      <c r="G154" s="93" t="s">
        <v>1483</v>
      </c>
      <c r="H154" s="93"/>
      <c r="I154" s="93"/>
      <c r="J154" s="93"/>
      <c r="K154" s="93"/>
      <c r="L154" s="93"/>
      <c r="M154" s="93"/>
      <c r="N154" s="93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 x14ac:dyDescent="0.25">
      <c r="A156" s="27"/>
      <c r="B156" s="27"/>
      <c r="C156" s="27"/>
      <c r="D156" s="27"/>
      <c r="E156" s="27"/>
      <c r="F156" s="27"/>
      <c r="G156" s="87" t="s">
        <v>1071</v>
      </c>
      <c r="H156" s="87"/>
      <c r="I156" s="27"/>
      <c r="J156" s="27"/>
      <c r="K156" s="27"/>
      <c r="L156" s="27"/>
      <c r="M156" s="27"/>
      <c r="N156" s="27"/>
      <c r="O156" s="87" t="s">
        <v>40</v>
      </c>
      <c r="P156" s="87"/>
      <c r="Q156" s="27"/>
      <c r="R156" s="27"/>
      <c r="S156" s="27"/>
      <c r="T156" s="27"/>
      <c r="U156" s="87" t="s">
        <v>38</v>
      </c>
      <c r="V156" s="87"/>
      <c r="W156" s="27"/>
    </row>
    <row r="157" spans="1:23" x14ac:dyDescent="0.25">
      <c r="A157" s="27"/>
      <c r="B157" s="33" t="s">
        <v>68</v>
      </c>
      <c r="C157" s="27"/>
      <c r="D157" s="86" t="s">
        <v>1484</v>
      </c>
      <c r="E157" s="86"/>
      <c r="F157" s="27"/>
      <c r="G157" s="87"/>
      <c r="H157" s="87"/>
      <c r="I157" s="86" t="s">
        <v>1073</v>
      </c>
      <c r="J157" s="86"/>
      <c r="K157" s="86" t="s">
        <v>35</v>
      </c>
      <c r="L157" s="86"/>
      <c r="M157" s="86" t="s">
        <v>1485</v>
      </c>
      <c r="N157" s="86"/>
      <c r="O157" s="87"/>
      <c r="P157" s="87"/>
      <c r="Q157" s="86" t="s">
        <v>36</v>
      </c>
      <c r="R157" s="86"/>
      <c r="S157" s="87" t="s">
        <v>39</v>
      </c>
      <c r="T157" s="87"/>
      <c r="U157" s="87"/>
      <c r="V157" s="87"/>
      <c r="W157" s="27"/>
    </row>
    <row r="158" spans="1:23" x14ac:dyDescent="0.25">
      <c r="A158" s="67" t="s">
        <v>1565</v>
      </c>
      <c r="B158" s="67"/>
      <c r="C158" s="27"/>
      <c r="D158" s="67" t="s">
        <v>1566</v>
      </c>
      <c r="E158" s="67"/>
      <c r="F158" s="67"/>
      <c r="G158" s="6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x14ac:dyDescent="0.25">
      <c r="A159" s="67"/>
      <c r="B159" s="67"/>
      <c r="C159" s="27"/>
      <c r="D159" s="67"/>
      <c r="E159" s="67"/>
      <c r="F159" s="67"/>
      <c r="G159" s="67"/>
      <c r="H159" s="81">
        <v>600</v>
      </c>
      <c r="I159" s="81"/>
      <c r="J159" s="81">
        <v>0</v>
      </c>
      <c r="K159" s="81"/>
      <c r="L159" s="81">
        <v>600</v>
      </c>
      <c r="M159" s="81"/>
      <c r="N159" s="81">
        <v>518.04999999999995</v>
      </c>
      <c r="O159" s="81"/>
      <c r="P159" s="81">
        <v>81.95</v>
      </c>
      <c r="Q159" s="81"/>
      <c r="R159" s="81">
        <v>518.04999999999995</v>
      </c>
      <c r="S159" s="81"/>
      <c r="T159" s="81">
        <v>518.04999999999995</v>
      </c>
      <c r="U159" s="81"/>
      <c r="V159" s="81">
        <v>81.95</v>
      </c>
      <c r="W159" s="81"/>
    </row>
    <row r="160" spans="1:23" x14ac:dyDescent="0.25">
      <c r="A160" s="67" t="s">
        <v>1567</v>
      </c>
      <c r="B160" s="67"/>
      <c r="C160" s="27"/>
      <c r="D160" s="67" t="s">
        <v>1568</v>
      </c>
      <c r="E160" s="67"/>
      <c r="F160" s="67"/>
      <c r="G160" s="6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1:23" x14ac:dyDescent="0.25">
      <c r="A161" s="67"/>
      <c r="B161" s="67"/>
      <c r="C161" s="27"/>
      <c r="D161" s="67"/>
      <c r="E161" s="67"/>
      <c r="F161" s="67"/>
      <c r="G161" s="67"/>
      <c r="H161" s="81">
        <v>500</v>
      </c>
      <c r="I161" s="81"/>
      <c r="J161" s="81">
        <v>0</v>
      </c>
      <c r="K161" s="81"/>
      <c r="L161" s="81">
        <v>500</v>
      </c>
      <c r="M161" s="81"/>
      <c r="N161" s="81">
        <v>0</v>
      </c>
      <c r="O161" s="81"/>
      <c r="P161" s="81">
        <v>500</v>
      </c>
      <c r="Q161" s="81"/>
      <c r="R161" s="81">
        <v>0</v>
      </c>
      <c r="S161" s="81"/>
      <c r="T161" s="81">
        <v>0</v>
      </c>
      <c r="U161" s="81"/>
      <c r="V161" s="81">
        <v>500</v>
      </c>
      <c r="W161" s="81"/>
    </row>
    <row r="162" spans="1:23" x14ac:dyDescent="0.25">
      <c r="A162" s="67" t="s">
        <v>1569</v>
      </c>
      <c r="B162" s="67"/>
      <c r="C162" s="27"/>
      <c r="D162" s="67" t="s">
        <v>1570</v>
      </c>
      <c r="E162" s="67"/>
      <c r="F162" s="67"/>
      <c r="G162" s="67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</row>
    <row r="163" spans="1:23" x14ac:dyDescent="0.25">
      <c r="A163" s="67"/>
      <c r="B163" s="67"/>
      <c r="C163" s="27"/>
      <c r="D163" s="67"/>
      <c r="E163" s="67"/>
      <c r="F163" s="67"/>
      <c r="G163" s="6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1:23" x14ac:dyDescent="0.25">
      <c r="A164" s="67"/>
      <c r="B164" s="67"/>
      <c r="C164" s="27"/>
      <c r="D164" s="67"/>
      <c r="E164" s="67"/>
      <c r="F164" s="67"/>
      <c r="G164" s="67"/>
      <c r="H164" s="81">
        <v>1000</v>
      </c>
      <c r="I164" s="81"/>
      <c r="J164" s="81">
        <v>0</v>
      </c>
      <c r="K164" s="81"/>
      <c r="L164" s="81">
        <v>1000</v>
      </c>
      <c r="M164" s="81"/>
      <c r="N164" s="81">
        <v>0</v>
      </c>
      <c r="O164" s="81"/>
      <c r="P164" s="81">
        <v>1000</v>
      </c>
      <c r="Q164" s="81"/>
      <c r="R164" s="81">
        <v>0</v>
      </c>
      <c r="S164" s="81"/>
      <c r="T164" s="81">
        <v>0</v>
      </c>
      <c r="U164" s="81"/>
      <c r="V164" s="81">
        <v>1000</v>
      </c>
      <c r="W164" s="81"/>
    </row>
    <row r="165" spans="1:23" x14ac:dyDescent="0.25">
      <c r="A165" s="67" t="s">
        <v>1571</v>
      </c>
      <c r="B165" s="67"/>
      <c r="C165" s="27"/>
      <c r="D165" s="67" t="s">
        <v>1572</v>
      </c>
      <c r="E165" s="67"/>
      <c r="F165" s="67"/>
      <c r="G165" s="6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1:23" x14ac:dyDescent="0.25">
      <c r="A166" s="67"/>
      <c r="B166" s="67"/>
      <c r="C166" s="27"/>
      <c r="D166" s="67"/>
      <c r="E166" s="67"/>
      <c r="F166" s="67"/>
      <c r="G166" s="67"/>
      <c r="H166" s="81">
        <v>1500</v>
      </c>
      <c r="I166" s="81"/>
      <c r="J166" s="81">
        <v>0</v>
      </c>
      <c r="K166" s="81"/>
      <c r="L166" s="81">
        <v>1500</v>
      </c>
      <c r="M166" s="81"/>
      <c r="N166" s="81">
        <v>0</v>
      </c>
      <c r="O166" s="81"/>
      <c r="P166" s="81">
        <v>1500</v>
      </c>
      <c r="Q166" s="81"/>
      <c r="R166" s="81">
        <v>0</v>
      </c>
      <c r="S166" s="81"/>
      <c r="T166" s="81">
        <v>0</v>
      </c>
      <c r="U166" s="81"/>
      <c r="V166" s="81">
        <v>1500</v>
      </c>
      <c r="W166" s="81"/>
    </row>
    <row r="167" spans="1:23" x14ac:dyDescent="0.25">
      <c r="A167" s="67" t="s">
        <v>1573</v>
      </c>
      <c r="B167" s="67"/>
      <c r="C167" s="27"/>
      <c r="D167" s="67" t="s">
        <v>1574</v>
      </c>
      <c r="E167" s="67"/>
      <c r="F167" s="67"/>
      <c r="G167" s="6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1:23" x14ac:dyDescent="0.25">
      <c r="A168" s="67"/>
      <c r="B168" s="67"/>
      <c r="C168" s="27"/>
      <c r="D168" s="67"/>
      <c r="E168" s="67"/>
      <c r="F168" s="67"/>
      <c r="G168" s="67"/>
      <c r="H168" s="81">
        <v>6500</v>
      </c>
      <c r="I168" s="81"/>
      <c r="J168" s="81">
        <v>0</v>
      </c>
      <c r="K168" s="81"/>
      <c r="L168" s="81">
        <v>6500</v>
      </c>
      <c r="M168" s="81"/>
      <c r="N168" s="81">
        <v>2764.11</v>
      </c>
      <c r="O168" s="81"/>
      <c r="P168" s="81">
        <v>3735.89</v>
      </c>
      <c r="Q168" s="81"/>
      <c r="R168" s="81">
        <v>2764.11</v>
      </c>
      <c r="S168" s="81"/>
      <c r="T168" s="81">
        <v>2764.11</v>
      </c>
      <c r="U168" s="81"/>
      <c r="V168" s="81">
        <v>3735.89</v>
      </c>
      <c r="W168" s="81"/>
    </row>
    <row r="169" spans="1:23" x14ac:dyDescent="0.25">
      <c r="A169" s="67" t="s">
        <v>1575</v>
      </c>
      <c r="B169" s="67"/>
      <c r="C169" s="27"/>
      <c r="D169" s="67" t="s">
        <v>1547</v>
      </c>
      <c r="E169" s="67"/>
      <c r="F169" s="67"/>
      <c r="G169" s="67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</row>
    <row r="170" spans="1:23" x14ac:dyDescent="0.25">
      <c r="A170" s="67"/>
      <c r="B170" s="67"/>
      <c r="C170" s="27"/>
      <c r="D170" s="67"/>
      <c r="E170" s="67"/>
      <c r="F170" s="67"/>
      <c r="G170" s="6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1:23" x14ac:dyDescent="0.25">
      <c r="A171" s="67"/>
      <c r="B171" s="67"/>
      <c r="C171" s="27"/>
      <c r="D171" s="67"/>
      <c r="E171" s="67"/>
      <c r="F171" s="67"/>
      <c r="G171" s="67"/>
      <c r="H171" s="81">
        <v>26000</v>
      </c>
      <c r="I171" s="81"/>
      <c r="J171" s="81">
        <v>-1800</v>
      </c>
      <c r="K171" s="81"/>
      <c r="L171" s="81">
        <v>24200</v>
      </c>
      <c r="M171" s="81"/>
      <c r="N171" s="81">
        <v>11623.57</v>
      </c>
      <c r="O171" s="81"/>
      <c r="P171" s="81">
        <v>12576.43</v>
      </c>
      <c r="Q171" s="81"/>
      <c r="R171" s="81">
        <v>10618</v>
      </c>
      <c r="S171" s="81"/>
      <c r="T171" s="81">
        <v>10618</v>
      </c>
      <c r="U171" s="81"/>
      <c r="V171" s="81">
        <v>13582</v>
      </c>
      <c r="W171" s="81"/>
    </row>
    <row r="172" spans="1:23" x14ac:dyDescent="0.25">
      <c r="A172" s="67" t="s">
        <v>1576</v>
      </c>
      <c r="B172" s="67"/>
      <c r="C172" s="27"/>
      <c r="D172" s="67" t="s">
        <v>1577</v>
      </c>
      <c r="E172" s="67"/>
      <c r="F172" s="67"/>
      <c r="G172" s="6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pans="1:23" x14ac:dyDescent="0.25">
      <c r="A173" s="67"/>
      <c r="B173" s="67"/>
      <c r="C173" s="27"/>
      <c r="D173" s="67"/>
      <c r="E173" s="67"/>
      <c r="F173" s="67"/>
      <c r="G173" s="67"/>
      <c r="H173" s="81">
        <v>3000</v>
      </c>
      <c r="I173" s="81"/>
      <c r="J173" s="81">
        <v>0</v>
      </c>
      <c r="K173" s="81"/>
      <c r="L173" s="81">
        <v>3000</v>
      </c>
      <c r="M173" s="81"/>
      <c r="N173" s="81">
        <v>1255</v>
      </c>
      <c r="O173" s="81"/>
      <c r="P173" s="81">
        <v>1745</v>
      </c>
      <c r="Q173" s="81"/>
      <c r="R173" s="81">
        <v>0</v>
      </c>
      <c r="S173" s="81"/>
      <c r="T173" s="81">
        <v>0</v>
      </c>
      <c r="U173" s="81"/>
      <c r="V173" s="81">
        <v>3000</v>
      </c>
      <c r="W173" s="81"/>
    </row>
    <row r="174" spans="1:23" x14ac:dyDescent="0.25">
      <c r="A174" s="27"/>
      <c r="B174" s="27"/>
      <c r="C174" s="27"/>
      <c r="D174" s="27"/>
      <c r="E174" s="27"/>
      <c r="F174" s="27"/>
      <c r="G174" s="27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</row>
    <row r="175" spans="1:23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 x14ac:dyDescent="0.25">
      <c r="A176" s="27"/>
      <c r="B176" s="27"/>
      <c r="C176" s="27"/>
      <c r="D176" s="64" t="s">
        <v>1489</v>
      </c>
      <c r="E176" s="64"/>
      <c r="F176" s="27"/>
      <c r="G176" s="68">
        <v>445000</v>
      </c>
      <c r="H176" s="68"/>
      <c r="I176" s="68">
        <v>-1800</v>
      </c>
      <c r="J176" s="68"/>
      <c r="K176" s="68">
        <v>443200</v>
      </c>
      <c r="L176" s="68"/>
      <c r="M176" s="68">
        <v>346703.97000000003</v>
      </c>
      <c r="N176" s="68"/>
      <c r="O176" s="68">
        <v>96496.03</v>
      </c>
      <c r="P176" s="68"/>
      <c r="Q176" s="68">
        <v>343423.96</v>
      </c>
      <c r="R176" s="68"/>
      <c r="S176" s="68">
        <v>343423.96</v>
      </c>
      <c r="T176" s="68"/>
      <c r="U176" s="68">
        <v>99776.040000000008</v>
      </c>
      <c r="V176" s="68"/>
      <c r="W176" s="27"/>
    </row>
    <row r="177" spans="1:23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1:23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23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1:23" x14ac:dyDescent="0.25">
      <c r="A180" s="30" t="s">
        <v>157</v>
      </c>
      <c r="B180" s="27"/>
      <c r="C180" s="27"/>
      <c r="D180" s="27"/>
      <c r="E180" s="73" t="s">
        <v>158</v>
      </c>
      <c r="F180" s="73"/>
      <c r="G180" s="27"/>
      <c r="H180" s="27"/>
      <c r="I180" s="27"/>
      <c r="J180" s="73" t="s">
        <v>159</v>
      </c>
      <c r="K180" s="73"/>
      <c r="L180" s="27"/>
      <c r="M180" s="27"/>
      <c r="N180" s="27"/>
      <c r="O180" s="73" t="s">
        <v>160</v>
      </c>
      <c r="P180" s="73"/>
      <c r="Q180" s="73"/>
      <c r="R180" s="27"/>
      <c r="S180" s="27"/>
      <c r="T180" s="34">
        <v>45775</v>
      </c>
      <c r="U180" s="27"/>
      <c r="V180" s="27"/>
      <c r="W180" s="27"/>
    </row>
    <row r="181" spans="1:23" x14ac:dyDescent="0.25">
      <c r="A181" s="27"/>
      <c r="B181" s="80" t="s">
        <v>1113</v>
      </c>
      <c r="C181" s="80"/>
      <c r="D181" s="80"/>
      <c r="E181" s="80" t="s">
        <v>1526</v>
      </c>
      <c r="F181" s="80"/>
      <c r="G181" s="80"/>
      <c r="H181" s="80"/>
      <c r="I181" s="27"/>
      <c r="J181" s="80" t="s">
        <v>1114</v>
      </c>
      <c r="K181" s="80"/>
      <c r="L181" s="80"/>
      <c r="M181" s="27"/>
      <c r="N181" s="27"/>
      <c r="O181" s="80" t="s">
        <v>1115</v>
      </c>
      <c r="P181" s="80"/>
      <c r="Q181" s="80"/>
      <c r="R181" s="80"/>
      <c r="S181" s="80"/>
      <c r="T181" s="27"/>
      <c r="U181" s="27"/>
      <c r="V181" s="27"/>
      <c r="W181" s="27"/>
    </row>
    <row r="182" spans="1:23" x14ac:dyDescent="0.25">
      <c r="A182" s="27"/>
      <c r="B182" s="80"/>
      <c r="C182" s="80"/>
      <c r="D182" s="80"/>
      <c r="E182" s="80"/>
      <c r="F182" s="80"/>
      <c r="G182" s="80"/>
      <c r="H182" s="80"/>
      <c r="I182" s="27"/>
      <c r="J182" s="80"/>
      <c r="K182" s="80"/>
      <c r="L182" s="80"/>
      <c r="M182" s="27"/>
      <c r="N182" s="27"/>
      <c r="O182" s="80"/>
      <c r="P182" s="80"/>
      <c r="Q182" s="80"/>
      <c r="R182" s="80"/>
      <c r="S182" s="80"/>
      <c r="T182" s="35">
        <v>0.65803240740740743</v>
      </c>
      <c r="U182" s="27"/>
      <c r="V182" s="27"/>
      <c r="W182" s="27"/>
    </row>
    <row r="183" spans="1:23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1:23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</row>
    <row r="185" spans="1:23" x14ac:dyDescent="0.25">
      <c r="A185" s="27"/>
      <c r="B185" s="27"/>
      <c r="C185" s="27"/>
      <c r="D185" s="94" t="s">
        <v>1116</v>
      </c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27"/>
      <c r="T185" s="27"/>
      <c r="U185" s="27"/>
      <c r="V185" s="27"/>
      <c r="W185" s="27"/>
    </row>
    <row r="186" spans="1:23" x14ac:dyDescent="0.25">
      <c r="A186" s="27"/>
      <c r="B186" s="27"/>
      <c r="C186" s="27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64" t="s">
        <v>162</v>
      </c>
      <c r="T186" s="64"/>
      <c r="U186" s="27"/>
      <c r="V186" s="27"/>
      <c r="W186" s="27"/>
    </row>
    <row r="187" spans="1:23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64"/>
      <c r="T187" s="64"/>
      <c r="U187" s="27"/>
      <c r="V187" s="27"/>
      <c r="W187" s="27"/>
    </row>
    <row r="188" spans="1:23" ht="15.75" x14ac:dyDescent="0.25">
      <c r="A188" s="27"/>
      <c r="B188" s="27"/>
      <c r="C188" s="27"/>
      <c r="D188" s="27"/>
      <c r="E188" s="27"/>
      <c r="F188" s="27"/>
      <c r="G188" s="27"/>
      <c r="H188" s="95" t="s">
        <v>1479</v>
      </c>
      <c r="I188" s="95"/>
      <c r="J188" s="95"/>
      <c r="K188" s="95"/>
      <c r="L188" s="95"/>
      <c r="M188" s="95"/>
      <c r="N188" s="95"/>
      <c r="O188" s="27"/>
      <c r="P188" s="27"/>
      <c r="Q188" s="27"/>
      <c r="R188" s="27"/>
      <c r="S188" s="27"/>
      <c r="T188" s="27"/>
      <c r="U188" s="27"/>
      <c r="V188" s="27"/>
      <c r="W188" s="27"/>
    </row>
    <row r="189" spans="1:23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64" t="s">
        <v>1578</v>
      </c>
      <c r="R189" s="64"/>
      <c r="S189" s="64"/>
      <c r="T189" s="27"/>
      <c r="U189" s="27"/>
      <c r="V189" s="27"/>
      <c r="W189" s="27"/>
    </row>
    <row r="190" spans="1:23" x14ac:dyDescent="0.25">
      <c r="A190" s="27"/>
      <c r="B190" s="27"/>
      <c r="C190" s="27"/>
      <c r="D190" s="27"/>
      <c r="E190" s="27"/>
      <c r="F190" s="27"/>
      <c r="G190" s="27"/>
      <c r="H190" s="64" t="s">
        <v>95</v>
      </c>
      <c r="I190" s="64"/>
      <c r="J190" s="96">
        <v>45292</v>
      </c>
      <c r="K190" s="96"/>
      <c r="L190" s="64" t="s">
        <v>96</v>
      </c>
      <c r="M190" s="64"/>
      <c r="N190" s="96">
        <v>45657</v>
      </c>
      <c r="O190" s="96"/>
      <c r="P190" s="27"/>
      <c r="Q190" s="64"/>
      <c r="R190" s="64"/>
      <c r="S190" s="64"/>
      <c r="T190" s="27"/>
      <c r="U190" s="27"/>
      <c r="V190" s="27"/>
      <c r="W190" s="27"/>
    </row>
    <row r="191" spans="1:23" x14ac:dyDescent="0.25">
      <c r="A191" s="27"/>
      <c r="B191" s="27"/>
      <c r="C191" s="27"/>
      <c r="D191" s="27"/>
      <c r="E191" s="27"/>
      <c r="F191" s="27"/>
      <c r="G191" s="27"/>
      <c r="H191" s="64"/>
      <c r="I191" s="64"/>
      <c r="J191" s="96"/>
      <c r="K191" s="96"/>
      <c r="L191" s="64"/>
      <c r="M191" s="64"/>
      <c r="N191" s="96"/>
      <c r="O191" s="96"/>
      <c r="P191" s="27"/>
      <c r="Q191" s="27"/>
      <c r="R191" s="27"/>
      <c r="S191" s="27"/>
      <c r="T191" s="27"/>
      <c r="U191" s="27"/>
      <c r="V191" s="27"/>
      <c r="W191" s="27"/>
    </row>
    <row r="192" spans="1:23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1:23" x14ac:dyDescent="0.25">
      <c r="A193" s="27"/>
      <c r="B193" s="27"/>
      <c r="C193" s="27"/>
      <c r="D193" s="27"/>
      <c r="E193" s="27"/>
      <c r="F193" s="27"/>
      <c r="G193" s="27"/>
      <c r="H193" s="93" t="s">
        <v>1065</v>
      </c>
      <c r="I193" s="93"/>
      <c r="J193" s="93"/>
      <c r="K193" s="93" t="s">
        <v>1066</v>
      </c>
      <c r="L193" s="93"/>
      <c r="M193" s="93" t="s">
        <v>1067</v>
      </c>
      <c r="N193" s="93"/>
      <c r="O193" s="93" t="s">
        <v>1068</v>
      </c>
      <c r="P193" s="93"/>
      <c r="Q193" s="93" t="s">
        <v>1480</v>
      </c>
      <c r="R193" s="93"/>
      <c r="S193" s="93" t="s">
        <v>1070</v>
      </c>
      <c r="T193" s="93"/>
      <c r="U193" s="27"/>
      <c r="V193" s="27"/>
      <c r="W193" s="27"/>
    </row>
    <row r="194" spans="1:23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1:23" x14ac:dyDescent="0.25">
      <c r="A195" s="93" t="s">
        <v>1481</v>
      </c>
      <c r="B195" s="93"/>
      <c r="C195" s="93" t="s">
        <v>835</v>
      </c>
      <c r="D195" s="93"/>
      <c r="E195" s="93" t="s">
        <v>1482</v>
      </c>
      <c r="F195" s="93"/>
      <c r="G195" s="93" t="s">
        <v>1579</v>
      </c>
      <c r="H195" s="93"/>
      <c r="I195" s="93"/>
      <c r="J195" s="93"/>
      <c r="K195" s="93"/>
      <c r="L195" s="93"/>
      <c r="M195" s="93"/>
      <c r="N195" s="93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1:23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</row>
    <row r="197" spans="1:23" x14ac:dyDescent="0.25">
      <c r="A197" s="27"/>
      <c r="B197" s="27"/>
      <c r="C197" s="27"/>
      <c r="D197" s="27"/>
      <c r="E197" s="27"/>
      <c r="F197" s="27"/>
      <c r="G197" s="87" t="s">
        <v>1071</v>
      </c>
      <c r="H197" s="87"/>
      <c r="I197" s="27"/>
      <c r="J197" s="27"/>
      <c r="K197" s="27"/>
      <c r="L197" s="27"/>
      <c r="M197" s="27"/>
      <c r="N197" s="27"/>
      <c r="O197" s="87" t="s">
        <v>40</v>
      </c>
      <c r="P197" s="87"/>
      <c r="Q197" s="27"/>
      <c r="R197" s="27"/>
      <c r="S197" s="27"/>
      <c r="T197" s="27"/>
      <c r="U197" s="87" t="s">
        <v>38</v>
      </c>
      <c r="V197" s="87"/>
      <c r="W197" s="27"/>
    </row>
    <row r="198" spans="1:23" x14ac:dyDescent="0.25">
      <c r="A198" s="27"/>
      <c r="B198" s="33" t="s">
        <v>68</v>
      </c>
      <c r="C198" s="27"/>
      <c r="D198" s="86" t="s">
        <v>1484</v>
      </c>
      <c r="E198" s="86"/>
      <c r="F198" s="27"/>
      <c r="G198" s="87"/>
      <c r="H198" s="87"/>
      <c r="I198" s="86" t="s">
        <v>1073</v>
      </c>
      <c r="J198" s="86"/>
      <c r="K198" s="86" t="s">
        <v>35</v>
      </c>
      <c r="L198" s="86"/>
      <c r="M198" s="86" t="s">
        <v>1485</v>
      </c>
      <c r="N198" s="86"/>
      <c r="O198" s="87"/>
      <c r="P198" s="87"/>
      <c r="Q198" s="86" t="s">
        <v>36</v>
      </c>
      <c r="R198" s="86"/>
      <c r="S198" s="87" t="s">
        <v>39</v>
      </c>
      <c r="T198" s="87"/>
      <c r="U198" s="87"/>
      <c r="V198" s="87"/>
      <c r="W198" s="27"/>
    </row>
    <row r="199" spans="1:23" x14ac:dyDescent="0.25">
      <c r="A199" s="67" t="s">
        <v>1491</v>
      </c>
      <c r="B199" s="67"/>
      <c r="C199" s="27"/>
      <c r="D199" s="67" t="s">
        <v>41</v>
      </c>
      <c r="E199" s="67"/>
      <c r="F199" s="67"/>
      <c r="G199" s="6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pans="1:23" x14ac:dyDescent="0.25">
      <c r="A200" s="67"/>
      <c r="B200" s="67"/>
      <c r="C200" s="27"/>
      <c r="D200" s="67"/>
      <c r="E200" s="67"/>
      <c r="F200" s="67"/>
      <c r="G200" s="67"/>
      <c r="H200" s="81">
        <v>96000</v>
      </c>
      <c r="I200" s="81"/>
      <c r="J200" s="81">
        <v>0</v>
      </c>
      <c r="K200" s="81"/>
      <c r="L200" s="81">
        <v>96000</v>
      </c>
      <c r="M200" s="81"/>
      <c r="N200" s="81">
        <v>96000</v>
      </c>
      <c r="O200" s="81"/>
      <c r="P200" s="81">
        <v>0</v>
      </c>
      <c r="Q200" s="81"/>
      <c r="R200" s="81">
        <v>96000</v>
      </c>
      <c r="S200" s="81"/>
      <c r="T200" s="81">
        <v>96000</v>
      </c>
      <c r="U200" s="81"/>
      <c r="V200" s="81">
        <v>0</v>
      </c>
      <c r="W200" s="81"/>
    </row>
    <row r="201" spans="1:23" x14ac:dyDescent="0.25">
      <c r="A201" s="67" t="s">
        <v>1494</v>
      </c>
      <c r="B201" s="67"/>
      <c r="C201" s="27"/>
      <c r="D201" s="67" t="s">
        <v>1495</v>
      </c>
      <c r="E201" s="67"/>
      <c r="F201" s="67"/>
      <c r="G201" s="6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pans="1:23" x14ac:dyDescent="0.25">
      <c r="A202" s="67"/>
      <c r="B202" s="67"/>
      <c r="C202" s="27"/>
      <c r="D202" s="67"/>
      <c r="E202" s="67"/>
      <c r="F202" s="67"/>
      <c r="G202" s="67"/>
      <c r="H202" s="81">
        <v>8000</v>
      </c>
      <c r="I202" s="81"/>
      <c r="J202" s="81">
        <v>0</v>
      </c>
      <c r="K202" s="81"/>
      <c r="L202" s="81">
        <v>8000</v>
      </c>
      <c r="M202" s="81"/>
      <c r="N202" s="81">
        <v>7999.84</v>
      </c>
      <c r="O202" s="81"/>
      <c r="P202" s="81">
        <v>0.16</v>
      </c>
      <c r="Q202" s="81"/>
      <c r="R202" s="81">
        <v>7999.84</v>
      </c>
      <c r="S202" s="81"/>
      <c r="T202" s="81">
        <v>7999.84</v>
      </c>
      <c r="U202" s="81"/>
      <c r="V202" s="81">
        <v>0.16</v>
      </c>
      <c r="W202" s="81"/>
    </row>
    <row r="203" spans="1:23" x14ac:dyDescent="0.25">
      <c r="A203" s="67" t="s">
        <v>1496</v>
      </c>
      <c r="B203" s="67"/>
      <c r="C203" s="27"/>
      <c r="D203" s="67" t="s">
        <v>1497</v>
      </c>
      <c r="E203" s="67"/>
      <c r="F203" s="67"/>
      <c r="G203" s="6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pans="1:23" x14ac:dyDescent="0.25">
      <c r="A204" s="67"/>
      <c r="B204" s="67"/>
      <c r="C204" s="27"/>
      <c r="D204" s="67"/>
      <c r="E204" s="67"/>
      <c r="F204" s="67"/>
      <c r="G204" s="67"/>
      <c r="H204" s="81">
        <v>2375</v>
      </c>
      <c r="I204" s="81"/>
      <c r="J204" s="81">
        <v>0</v>
      </c>
      <c r="K204" s="81"/>
      <c r="L204" s="81">
        <v>2375</v>
      </c>
      <c r="M204" s="81"/>
      <c r="N204" s="81">
        <v>2206.5300000000002</v>
      </c>
      <c r="O204" s="81"/>
      <c r="P204" s="81">
        <v>168.47</v>
      </c>
      <c r="Q204" s="81"/>
      <c r="R204" s="81">
        <v>2206.5300000000002</v>
      </c>
      <c r="S204" s="81"/>
      <c r="T204" s="81">
        <v>2206.5300000000002</v>
      </c>
      <c r="U204" s="81"/>
      <c r="V204" s="81">
        <v>168.47</v>
      </c>
      <c r="W204" s="81"/>
    </row>
    <row r="205" spans="1:23" x14ac:dyDescent="0.25">
      <c r="A205" s="67" t="s">
        <v>1580</v>
      </c>
      <c r="B205" s="67"/>
      <c r="C205" s="27"/>
      <c r="D205" s="67" t="s">
        <v>1581</v>
      </c>
      <c r="E205" s="67"/>
      <c r="F205" s="67"/>
      <c r="G205" s="6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</row>
    <row r="206" spans="1:23" x14ac:dyDescent="0.25">
      <c r="A206" s="67"/>
      <c r="B206" s="67"/>
      <c r="C206" s="27"/>
      <c r="D206" s="67"/>
      <c r="E206" s="67"/>
      <c r="F206" s="67"/>
      <c r="G206" s="67"/>
      <c r="H206" s="81">
        <v>6000</v>
      </c>
      <c r="I206" s="81"/>
      <c r="J206" s="81">
        <v>0</v>
      </c>
      <c r="K206" s="81"/>
      <c r="L206" s="81">
        <v>6000</v>
      </c>
      <c r="M206" s="81"/>
      <c r="N206" s="81">
        <v>4640</v>
      </c>
      <c r="O206" s="81"/>
      <c r="P206" s="81">
        <v>1360</v>
      </c>
      <c r="Q206" s="81"/>
      <c r="R206" s="81">
        <v>4640</v>
      </c>
      <c r="S206" s="81"/>
      <c r="T206" s="81">
        <v>4640</v>
      </c>
      <c r="U206" s="81"/>
      <c r="V206" s="81">
        <v>1360</v>
      </c>
      <c r="W206" s="81"/>
    </row>
    <row r="207" spans="1:23" x14ac:dyDescent="0.25">
      <c r="A207" s="67" t="s">
        <v>1508</v>
      </c>
      <c r="B207" s="67"/>
      <c r="C207" s="27"/>
      <c r="D207" s="67" t="s">
        <v>1509</v>
      </c>
      <c r="E207" s="67"/>
      <c r="F207" s="67"/>
      <c r="G207" s="6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1:23" x14ac:dyDescent="0.25">
      <c r="A208" s="67"/>
      <c r="B208" s="67"/>
      <c r="C208" s="27"/>
      <c r="D208" s="67"/>
      <c r="E208" s="67"/>
      <c r="F208" s="67"/>
      <c r="G208" s="67"/>
      <c r="H208" s="81">
        <v>6091</v>
      </c>
      <c r="I208" s="81"/>
      <c r="J208" s="81">
        <v>0</v>
      </c>
      <c r="K208" s="81"/>
      <c r="L208" s="81">
        <v>6091</v>
      </c>
      <c r="M208" s="81"/>
      <c r="N208" s="81">
        <v>0</v>
      </c>
      <c r="O208" s="81"/>
      <c r="P208" s="81">
        <v>6091</v>
      </c>
      <c r="Q208" s="81"/>
      <c r="R208" s="81">
        <v>0</v>
      </c>
      <c r="S208" s="81"/>
      <c r="T208" s="81">
        <v>0</v>
      </c>
      <c r="U208" s="81"/>
      <c r="V208" s="81">
        <v>6091</v>
      </c>
      <c r="W208" s="81"/>
    </row>
    <row r="209" spans="1:23" x14ac:dyDescent="0.25">
      <c r="A209" s="67" t="s">
        <v>1510</v>
      </c>
      <c r="B209" s="67"/>
      <c r="C209" s="27"/>
      <c r="D209" s="67" t="s">
        <v>1511</v>
      </c>
      <c r="E209" s="67"/>
      <c r="F209" s="67"/>
      <c r="G209" s="6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pans="1:23" x14ac:dyDescent="0.25">
      <c r="A210" s="67"/>
      <c r="B210" s="67"/>
      <c r="C210" s="27"/>
      <c r="D210" s="67"/>
      <c r="E210" s="67"/>
      <c r="F210" s="67"/>
      <c r="G210" s="67"/>
      <c r="H210" s="81">
        <v>100</v>
      </c>
      <c r="I210" s="81"/>
      <c r="J210" s="81">
        <v>0</v>
      </c>
      <c r="K210" s="81"/>
      <c r="L210" s="81">
        <v>100</v>
      </c>
      <c r="M210" s="81"/>
      <c r="N210" s="81">
        <v>0</v>
      </c>
      <c r="O210" s="81"/>
      <c r="P210" s="81">
        <v>100</v>
      </c>
      <c r="Q210" s="81"/>
      <c r="R210" s="81">
        <v>0</v>
      </c>
      <c r="S210" s="81"/>
      <c r="T210" s="81">
        <v>0</v>
      </c>
      <c r="U210" s="81"/>
      <c r="V210" s="81">
        <v>100</v>
      </c>
      <c r="W210" s="81"/>
    </row>
    <row r="211" spans="1:23" x14ac:dyDescent="0.25">
      <c r="A211" s="67" t="s">
        <v>1512</v>
      </c>
      <c r="B211" s="67"/>
      <c r="C211" s="27"/>
      <c r="D211" s="67" t="s">
        <v>1513</v>
      </c>
      <c r="E211" s="67"/>
      <c r="F211" s="67"/>
      <c r="G211" s="6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</row>
    <row r="212" spans="1:23" x14ac:dyDescent="0.25">
      <c r="A212" s="67"/>
      <c r="B212" s="67"/>
      <c r="C212" s="27"/>
      <c r="D212" s="67"/>
      <c r="E212" s="67"/>
      <c r="F212" s="67"/>
      <c r="G212" s="67"/>
      <c r="H212" s="81">
        <v>10804</v>
      </c>
      <c r="I212" s="81"/>
      <c r="J212" s="81">
        <v>400</v>
      </c>
      <c r="K212" s="81"/>
      <c r="L212" s="81">
        <v>11204</v>
      </c>
      <c r="M212" s="81"/>
      <c r="N212" s="81">
        <v>11184</v>
      </c>
      <c r="O212" s="81"/>
      <c r="P212" s="81">
        <v>20</v>
      </c>
      <c r="Q212" s="81"/>
      <c r="R212" s="81">
        <v>11184</v>
      </c>
      <c r="S212" s="81"/>
      <c r="T212" s="81">
        <v>11184</v>
      </c>
      <c r="U212" s="81"/>
      <c r="V212" s="81">
        <v>20</v>
      </c>
      <c r="W212" s="81"/>
    </row>
    <row r="213" spans="1:23" x14ac:dyDescent="0.25">
      <c r="A213" s="67" t="s">
        <v>1514</v>
      </c>
      <c r="B213" s="67"/>
      <c r="C213" s="27"/>
      <c r="D213" s="67" t="s">
        <v>1582</v>
      </c>
      <c r="E213" s="67"/>
      <c r="F213" s="67"/>
      <c r="G213" s="6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pans="1:23" x14ac:dyDescent="0.25">
      <c r="A214" s="67"/>
      <c r="B214" s="67"/>
      <c r="C214" s="27"/>
      <c r="D214" s="67"/>
      <c r="E214" s="67"/>
      <c r="F214" s="67"/>
      <c r="G214" s="67"/>
      <c r="H214" s="81">
        <v>8000</v>
      </c>
      <c r="I214" s="81"/>
      <c r="J214" s="81">
        <v>-400</v>
      </c>
      <c r="K214" s="81"/>
      <c r="L214" s="81">
        <v>7600</v>
      </c>
      <c r="M214" s="81"/>
      <c r="N214" s="81">
        <v>5331.2</v>
      </c>
      <c r="O214" s="81"/>
      <c r="P214" s="81">
        <v>2268.8000000000002</v>
      </c>
      <c r="Q214" s="81"/>
      <c r="R214" s="81">
        <v>5331.2</v>
      </c>
      <c r="S214" s="81"/>
      <c r="T214" s="81">
        <v>5331.2</v>
      </c>
      <c r="U214" s="81"/>
      <c r="V214" s="81">
        <v>2268.8000000000002</v>
      </c>
      <c r="W214" s="81"/>
    </row>
    <row r="215" spans="1:23" x14ac:dyDescent="0.25">
      <c r="A215" s="67" t="s">
        <v>1540</v>
      </c>
      <c r="B215" s="67"/>
      <c r="C215" s="27"/>
      <c r="D215" s="67" t="s">
        <v>1583</v>
      </c>
      <c r="E215" s="67"/>
      <c r="F215" s="67"/>
      <c r="G215" s="6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</row>
    <row r="216" spans="1:23" x14ac:dyDescent="0.25">
      <c r="A216" s="67"/>
      <c r="B216" s="67"/>
      <c r="C216" s="27"/>
      <c r="D216" s="67"/>
      <c r="E216" s="67"/>
      <c r="F216" s="67"/>
      <c r="G216" s="67"/>
      <c r="H216" s="81">
        <v>400</v>
      </c>
      <c r="I216" s="81"/>
      <c r="J216" s="81">
        <v>0</v>
      </c>
      <c r="K216" s="81"/>
      <c r="L216" s="81">
        <v>400</v>
      </c>
      <c r="M216" s="81"/>
      <c r="N216" s="81">
        <v>0</v>
      </c>
      <c r="O216" s="81"/>
      <c r="P216" s="81">
        <v>400</v>
      </c>
      <c r="Q216" s="81"/>
      <c r="R216" s="81">
        <v>0</v>
      </c>
      <c r="S216" s="81"/>
      <c r="T216" s="81">
        <v>0</v>
      </c>
      <c r="U216" s="81"/>
      <c r="V216" s="81">
        <v>400</v>
      </c>
      <c r="W216" s="81"/>
    </row>
    <row r="217" spans="1:23" x14ac:dyDescent="0.25">
      <c r="A217" s="67" t="s">
        <v>1542</v>
      </c>
      <c r="B217" s="67"/>
      <c r="C217" s="27"/>
      <c r="D217" s="67" t="s">
        <v>1584</v>
      </c>
      <c r="E217" s="67"/>
      <c r="F217" s="67"/>
      <c r="G217" s="6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pans="1:23" x14ac:dyDescent="0.25">
      <c r="A218" s="67"/>
      <c r="B218" s="67"/>
      <c r="C218" s="27"/>
      <c r="D218" s="67"/>
      <c r="E218" s="67"/>
      <c r="F218" s="67"/>
      <c r="G218" s="67"/>
      <c r="H218" s="81">
        <v>260</v>
      </c>
      <c r="I218" s="81"/>
      <c r="J218" s="81">
        <v>0</v>
      </c>
      <c r="K218" s="81"/>
      <c r="L218" s="81">
        <v>260</v>
      </c>
      <c r="M218" s="81"/>
      <c r="N218" s="81">
        <v>0</v>
      </c>
      <c r="O218" s="81"/>
      <c r="P218" s="81">
        <v>260</v>
      </c>
      <c r="Q218" s="81"/>
      <c r="R218" s="81">
        <v>0</v>
      </c>
      <c r="S218" s="81"/>
      <c r="T218" s="81">
        <v>0</v>
      </c>
      <c r="U218" s="81"/>
      <c r="V218" s="81">
        <v>260</v>
      </c>
      <c r="W218" s="81"/>
    </row>
    <row r="219" spans="1:23" x14ac:dyDescent="0.25">
      <c r="A219" s="67" t="s">
        <v>1546</v>
      </c>
      <c r="B219" s="67"/>
      <c r="C219" s="27"/>
      <c r="D219" s="67" t="s">
        <v>1585</v>
      </c>
      <c r="E219" s="67"/>
      <c r="F219" s="67"/>
      <c r="G219" s="6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</row>
    <row r="220" spans="1:23" x14ac:dyDescent="0.25">
      <c r="A220" s="67"/>
      <c r="B220" s="67"/>
      <c r="C220" s="27"/>
      <c r="D220" s="67"/>
      <c r="E220" s="67"/>
      <c r="F220" s="67"/>
      <c r="G220" s="67"/>
      <c r="H220" s="81">
        <v>100</v>
      </c>
      <c r="I220" s="81"/>
      <c r="J220" s="81">
        <v>0</v>
      </c>
      <c r="K220" s="81"/>
      <c r="L220" s="81">
        <v>100</v>
      </c>
      <c r="M220" s="81"/>
      <c r="N220" s="81">
        <v>0</v>
      </c>
      <c r="O220" s="81"/>
      <c r="P220" s="81">
        <v>100</v>
      </c>
      <c r="Q220" s="81"/>
      <c r="R220" s="81">
        <v>0</v>
      </c>
      <c r="S220" s="81"/>
      <c r="T220" s="81">
        <v>0</v>
      </c>
      <c r="U220" s="81"/>
      <c r="V220" s="81">
        <v>100</v>
      </c>
      <c r="W220" s="81"/>
    </row>
    <row r="221" spans="1:23" x14ac:dyDescent="0.25">
      <c r="A221" s="67" t="s">
        <v>1554</v>
      </c>
      <c r="B221" s="67"/>
      <c r="C221" s="27"/>
      <c r="D221" s="67" t="s">
        <v>1555</v>
      </c>
      <c r="E221" s="67"/>
      <c r="F221" s="67"/>
      <c r="G221" s="6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pans="1:23" x14ac:dyDescent="0.25">
      <c r="A222" s="67"/>
      <c r="B222" s="67"/>
      <c r="C222" s="27"/>
      <c r="D222" s="67"/>
      <c r="E222" s="67"/>
      <c r="F222" s="67"/>
      <c r="G222" s="67"/>
      <c r="H222" s="81">
        <v>20</v>
      </c>
      <c r="I222" s="81"/>
      <c r="J222" s="81">
        <v>0</v>
      </c>
      <c r="K222" s="81"/>
      <c r="L222" s="81">
        <v>20</v>
      </c>
      <c r="M222" s="81"/>
      <c r="N222" s="81">
        <v>0</v>
      </c>
      <c r="O222" s="81"/>
      <c r="P222" s="81">
        <v>20</v>
      </c>
      <c r="Q222" s="81"/>
      <c r="R222" s="81">
        <v>0</v>
      </c>
      <c r="S222" s="81"/>
      <c r="T222" s="81">
        <v>0</v>
      </c>
      <c r="U222" s="81"/>
      <c r="V222" s="81">
        <v>20</v>
      </c>
      <c r="W222" s="81"/>
    </row>
    <row r="223" spans="1:23" x14ac:dyDescent="0.25">
      <c r="A223" s="67" t="s">
        <v>1562</v>
      </c>
      <c r="B223" s="67"/>
      <c r="C223" s="27"/>
      <c r="D223" s="67" t="s">
        <v>1586</v>
      </c>
      <c r="E223" s="67"/>
      <c r="F223" s="67"/>
      <c r="G223" s="67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</row>
    <row r="224" spans="1:23" x14ac:dyDescent="0.25">
      <c r="A224" s="67"/>
      <c r="B224" s="67"/>
      <c r="C224" s="27"/>
      <c r="D224" s="67"/>
      <c r="E224" s="67"/>
      <c r="F224" s="67"/>
      <c r="G224" s="6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</row>
    <row r="225" spans="1:23" x14ac:dyDescent="0.25">
      <c r="A225" s="67"/>
      <c r="B225" s="67"/>
      <c r="C225" s="27"/>
      <c r="D225" s="67"/>
      <c r="E225" s="67"/>
      <c r="F225" s="67"/>
      <c r="G225" s="67"/>
      <c r="H225" s="81">
        <v>1500</v>
      </c>
      <c r="I225" s="81"/>
      <c r="J225" s="81">
        <v>0</v>
      </c>
      <c r="K225" s="81"/>
      <c r="L225" s="81">
        <v>1500</v>
      </c>
      <c r="M225" s="81"/>
      <c r="N225" s="81">
        <v>1442.42</v>
      </c>
      <c r="O225" s="81"/>
      <c r="P225" s="81">
        <v>57.58</v>
      </c>
      <c r="Q225" s="81"/>
      <c r="R225" s="81">
        <v>1192.42</v>
      </c>
      <c r="S225" s="81"/>
      <c r="T225" s="81">
        <v>1192.42</v>
      </c>
      <c r="U225" s="81"/>
      <c r="V225" s="81">
        <v>307.58</v>
      </c>
      <c r="W225" s="81"/>
    </row>
    <row r="226" spans="1:23" x14ac:dyDescent="0.25">
      <c r="A226" s="67" t="s">
        <v>1565</v>
      </c>
      <c r="B226" s="67"/>
      <c r="C226" s="27"/>
      <c r="D226" s="67" t="s">
        <v>1587</v>
      </c>
      <c r="E226" s="67"/>
      <c r="F226" s="67"/>
      <c r="G226" s="6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</row>
    <row r="227" spans="1:23" x14ac:dyDescent="0.25">
      <c r="A227" s="67"/>
      <c r="B227" s="67"/>
      <c r="C227" s="27"/>
      <c r="D227" s="67"/>
      <c r="E227" s="67"/>
      <c r="F227" s="67"/>
      <c r="G227" s="67"/>
      <c r="H227" s="81">
        <v>350</v>
      </c>
      <c r="I227" s="81"/>
      <c r="J227" s="81">
        <v>0</v>
      </c>
      <c r="K227" s="81"/>
      <c r="L227" s="81">
        <v>350</v>
      </c>
      <c r="M227" s="81"/>
      <c r="N227" s="81">
        <v>89.65</v>
      </c>
      <c r="O227" s="81"/>
      <c r="P227" s="81">
        <v>260.35000000000002</v>
      </c>
      <c r="Q227" s="81"/>
      <c r="R227" s="81">
        <v>89.65</v>
      </c>
      <c r="S227" s="81"/>
      <c r="T227" s="81">
        <v>89.65</v>
      </c>
      <c r="U227" s="81"/>
      <c r="V227" s="81">
        <v>260.35000000000002</v>
      </c>
      <c r="W227" s="81"/>
    </row>
    <row r="228" spans="1:23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pans="1:23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</row>
    <row r="230" spans="1:23" x14ac:dyDescent="0.25">
      <c r="A230" s="30" t="s">
        <v>157</v>
      </c>
      <c r="B230" s="27"/>
      <c r="C230" s="27"/>
      <c r="D230" s="27"/>
      <c r="E230" s="73" t="s">
        <v>158</v>
      </c>
      <c r="F230" s="73"/>
      <c r="G230" s="27"/>
      <c r="H230" s="27"/>
      <c r="I230" s="27"/>
      <c r="J230" s="73" t="s">
        <v>159</v>
      </c>
      <c r="K230" s="73"/>
      <c r="L230" s="27"/>
      <c r="M230" s="27"/>
      <c r="N230" s="27"/>
      <c r="O230" s="73" t="s">
        <v>160</v>
      </c>
      <c r="P230" s="73"/>
      <c r="Q230" s="73"/>
      <c r="R230" s="27"/>
      <c r="S230" s="27"/>
      <c r="T230" s="34">
        <v>45775</v>
      </c>
      <c r="U230" s="27"/>
      <c r="V230" s="27"/>
      <c r="W230" s="27"/>
    </row>
    <row r="231" spans="1:23" x14ac:dyDescent="0.25">
      <c r="A231" s="27"/>
      <c r="B231" s="80" t="s">
        <v>1113</v>
      </c>
      <c r="C231" s="80"/>
      <c r="D231" s="80"/>
      <c r="E231" s="80" t="s">
        <v>1526</v>
      </c>
      <c r="F231" s="80"/>
      <c r="G231" s="80"/>
      <c r="H231" s="80"/>
      <c r="I231" s="27"/>
      <c r="J231" s="80" t="s">
        <v>1114</v>
      </c>
      <c r="K231" s="80"/>
      <c r="L231" s="80"/>
      <c r="M231" s="27"/>
      <c r="N231" s="27"/>
      <c r="O231" s="80" t="s">
        <v>1115</v>
      </c>
      <c r="P231" s="80"/>
      <c r="Q231" s="80"/>
      <c r="R231" s="80"/>
      <c r="S231" s="80"/>
      <c r="T231" s="27"/>
      <c r="U231" s="27"/>
      <c r="V231" s="27"/>
      <c r="W231" s="27"/>
    </row>
    <row r="232" spans="1:23" x14ac:dyDescent="0.25">
      <c r="A232" s="27"/>
      <c r="B232" s="80"/>
      <c r="C232" s="80"/>
      <c r="D232" s="80"/>
      <c r="E232" s="80"/>
      <c r="F232" s="80"/>
      <c r="G232" s="80"/>
      <c r="H232" s="80"/>
      <c r="I232" s="27"/>
      <c r="J232" s="80"/>
      <c r="K232" s="80"/>
      <c r="L232" s="80"/>
      <c r="M232" s="27"/>
      <c r="N232" s="27"/>
      <c r="O232" s="80"/>
      <c r="P232" s="80"/>
      <c r="Q232" s="80"/>
      <c r="R232" s="80"/>
      <c r="S232" s="80"/>
      <c r="T232" s="35">
        <v>0.65803240740740743</v>
      </c>
      <c r="U232" s="27"/>
      <c r="V232" s="27"/>
      <c r="W232" s="27"/>
    </row>
    <row r="233" spans="1:23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1:23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1:23" x14ac:dyDescent="0.25">
      <c r="A235" s="27"/>
      <c r="B235" s="27"/>
      <c r="C235" s="27"/>
      <c r="D235" s="94" t="s">
        <v>1116</v>
      </c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27"/>
      <c r="T235" s="27"/>
      <c r="U235" s="27"/>
      <c r="V235" s="27"/>
      <c r="W235" s="27"/>
    </row>
    <row r="236" spans="1:23" x14ac:dyDescent="0.25">
      <c r="A236" s="27"/>
      <c r="B236" s="27"/>
      <c r="C236" s="27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64" t="s">
        <v>162</v>
      </c>
      <c r="T236" s="64"/>
      <c r="U236" s="27"/>
      <c r="V236" s="27"/>
      <c r="W236" s="27"/>
    </row>
    <row r="237" spans="1:23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64"/>
      <c r="T237" s="64"/>
      <c r="U237" s="27"/>
      <c r="V237" s="27"/>
      <c r="W237" s="27"/>
    </row>
    <row r="238" spans="1:23" ht="15.75" x14ac:dyDescent="0.25">
      <c r="A238" s="27"/>
      <c r="B238" s="27"/>
      <c r="C238" s="27"/>
      <c r="D238" s="27"/>
      <c r="E238" s="27"/>
      <c r="F238" s="27"/>
      <c r="G238" s="27"/>
      <c r="H238" s="95" t="s">
        <v>1479</v>
      </c>
      <c r="I238" s="95"/>
      <c r="J238" s="95"/>
      <c r="K238" s="95"/>
      <c r="L238" s="95"/>
      <c r="M238" s="95"/>
      <c r="N238" s="95"/>
      <c r="O238" s="27"/>
      <c r="P238" s="27"/>
      <c r="Q238" s="27"/>
      <c r="R238" s="27"/>
      <c r="S238" s="27"/>
      <c r="T238" s="27"/>
      <c r="U238" s="27"/>
      <c r="V238" s="27"/>
      <c r="W238" s="27"/>
    </row>
    <row r="239" spans="1:23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64" t="s">
        <v>1588</v>
      </c>
      <c r="R239" s="64"/>
      <c r="S239" s="64"/>
      <c r="T239" s="27"/>
      <c r="U239" s="27"/>
      <c r="V239" s="27"/>
      <c r="W239" s="27"/>
    </row>
    <row r="240" spans="1:23" x14ac:dyDescent="0.25">
      <c r="A240" s="27"/>
      <c r="B240" s="27"/>
      <c r="C240" s="27"/>
      <c r="D240" s="27"/>
      <c r="E240" s="27"/>
      <c r="F240" s="27"/>
      <c r="G240" s="27"/>
      <c r="H240" s="64" t="s">
        <v>95</v>
      </c>
      <c r="I240" s="64"/>
      <c r="J240" s="96">
        <v>45292</v>
      </c>
      <c r="K240" s="96"/>
      <c r="L240" s="64" t="s">
        <v>96</v>
      </c>
      <c r="M240" s="64"/>
      <c r="N240" s="96">
        <v>45657</v>
      </c>
      <c r="O240" s="96"/>
      <c r="P240" s="27"/>
      <c r="Q240" s="64"/>
      <c r="R240" s="64"/>
      <c r="S240" s="64"/>
      <c r="T240" s="27"/>
      <c r="U240" s="27"/>
      <c r="V240" s="27"/>
      <c r="W240" s="27"/>
    </row>
    <row r="241" spans="1:23" x14ac:dyDescent="0.25">
      <c r="A241" s="27"/>
      <c r="B241" s="27"/>
      <c r="C241" s="27"/>
      <c r="D241" s="27"/>
      <c r="E241" s="27"/>
      <c r="F241" s="27"/>
      <c r="G241" s="27"/>
      <c r="H241" s="64"/>
      <c r="I241" s="64"/>
      <c r="J241" s="96"/>
      <c r="K241" s="96"/>
      <c r="L241" s="64"/>
      <c r="M241" s="64"/>
      <c r="N241" s="96"/>
      <c r="O241" s="96"/>
      <c r="P241" s="27"/>
      <c r="Q241" s="27"/>
      <c r="R241" s="27"/>
      <c r="S241" s="27"/>
      <c r="T241" s="27"/>
      <c r="U241" s="27"/>
      <c r="V241" s="27"/>
      <c r="W241" s="27"/>
    </row>
    <row r="242" spans="1:23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pans="1:23" x14ac:dyDescent="0.25">
      <c r="A243" s="27"/>
      <c r="B243" s="27"/>
      <c r="C243" s="27"/>
      <c r="D243" s="27"/>
      <c r="E243" s="27"/>
      <c r="F243" s="27"/>
      <c r="G243" s="27"/>
      <c r="H243" s="93" t="s">
        <v>1065</v>
      </c>
      <c r="I243" s="93"/>
      <c r="J243" s="93"/>
      <c r="K243" s="93" t="s">
        <v>1066</v>
      </c>
      <c r="L243" s="93"/>
      <c r="M243" s="93" t="s">
        <v>1067</v>
      </c>
      <c r="N243" s="93"/>
      <c r="O243" s="93" t="s">
        <v>1068</v>
      </c>
      <c r="P243" s="93"/>
      <c r="Q243" s="93" t="s">
        <v>1480</v>
      </c>
      <c r="R243" s="93"/>
      <c r="S243" s="93" t="s">
        <v>1070</v>
      </c>
      <c r="T243" s="93"/>
      <c r="U243" s="27"/>
      <c r="V243" s="27"/>
      <c r="W243" s="27"/>
    </row>
    <row r="244" spans="1:23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</row>
    <row r="245" spans="1:23" x14ac:dyDescent="0.25">
      <c r="A245" s="93" t="s">
        <v>1481</v>
      </c>
      <c r="B245" s="93"/>
      <c r="C245" s="93" t="s">
        <v>835</v>
      </c>
      <c r="D245" s="93"/>
      <c r="E245" s="93" t="s">
        <v>1482</v>
      </c>
      <c r="F245" s="93"/>
      <c r="G245" s="93" t="s">
        <v>1579</v>
      </c>
      <c r="H245" s="93"/>
      <c r="I245" s="93"/>
      <c r="J245" s="93"/>
      <c r="K245" s="93"/>
      <c r="L245" s="93"/>
      <c r="M245" s="93"/>
      <c r="N245" s="93"/>
      <c r="O245" s="27"/>
      <c r="P245" s="27"/>
      <c r="Q245" s="27"/>
      <c r="R245" s="27"/>
      <c r="S245" s="27"/>
      <c r="T245" s="27"/>
      <c r="U245" s="27"/>
      <c r="V245" s="27"/>
      <c r="W245" s="27"/>
    </row>
    <row r="246" spans="1:23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pans="1:23" x14ac:dyDescent="0.25">
      <c r="A247" s="27"/>
      <c r="B247" s="27"/>
      <c r="C247" s="27"/>
      <c r="D247" s="27"/>
      <c r="E247" s="27"/>
      <c r="F247" s="27"/>
      <c r="G247" s="87" t="s">
        <v>1071</v>
      </c>
      <c r="H247" s="87"/>
      <c r="I247" s="27"/>
      <c r="J247" s="27"/>
      <c r="K247" s="27"/>
      <c r="L247" s="27"/>
      <c r="M247" s="27"/>
      <c r="N247" s="27"/>
      <c r="O247" s="87" t="s">
        <v>40</v>
      </c>
      <c r="P247" s="87"/>
      <c r="Q247" s="27"/>
      <c r="R247" s="27"/>
      <c r="S247" s="27"/>
      <c r="T247" s="27"/>
      <c r="U247" s="87" t="s">
        <v>38</v>
      </c>
      <c r="V247" s="87"/>
      <c r="W247" s="27"/>
    </row>
    <row r="248" spans="1:23" x14ac:dyDescent="0.25">
      <c r="A248" s="27"/>
      <c r="B248" s="33" t="s">
        <v>68</v>
      </c>
      <c r="C248" s="27"/>
      <c r="D248" s="86" t="s">
        <v>1484</v>
      </c>
      <c r="E248" s="86"/>
      <c r="F248" s="27"/>
      <c r="G248" s="87"/>
      <c r="H248" s="87"/>
      <c r="I248" s="86" t="s">
        <v>1073</v>
      </c>
      <c r="J248" s="86"/>
      <c r="K248" s="86" t="s">
        <v>35</v>
      </c>
      <c r="L248" s="86"/>
      <c r="M248" s="86" t="s">
        <v>1485</v>
      </c>
      <c r="N248" s="86"/>
      <c r="O248" s="87"/>
      <c r="P248" s="87"/>
      <c r="Q248" s="86" t="s">
        <v>36</v>
      </c>
      <c r="R248" s="86"/>
      <c r="S248" s="87" t="s">
        <v>39</v>
      </c>
      <c r="T248" s="87"/>
      <c r="U248" s="87"/>
      <c r="V248" s="87"/>
      <c r="W248" s="27"/>
    </row>
    <row r="249" spans="1:23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1:23" x14ac:dyDescent="0.25">
      <c r="A250" s="27"/>
      <c r="B250" s="27"/>
      <c r="C250" s="27"/>
      <c r="D250" s="64" t="s">
        <v>1489</v>
      </c>
      <c r="E250" s="64"/>
      <c r="F250" s="27"/>
      <c r="G250" s="68">
        <v>140000</v>
      </c>
      <c r="H250" s="68"/>
      <c r="I250" s="68">
        <v>0</v>
      </c>
      <c r="J250" s="68"/>
      <c r="K250" s="68">
        <v>140000</v>
      </c>
      <c r="L250" s="68"/>
      <c r="M250" s="68">
        <v>128893.64</v>
      </c>
      <c r="N250" s="68"/>
      <c r="O250" s="68">
        <v>11106.36</v>
      </c>
      <c r="P250" s="68"/>
      <c r="Q250" s="68">
        <v>128643.64</v>
      </c>
      <c r="R250" s="68"/>
      <c r="S250" s="68">
        <v>128643.64</v>
      </c>
      <c r="T250" s="68"/>
      <c r="U250" s="68">
        <v>11356.36</v>
      </c>
      <c r="V250" s="68"/>
      <c r="W250" s="27"/>
    </row>
    <row r="251" spans="1:23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</row>
    <row r="252" spans="1:23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1:23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1:23" x14ac:dyDescent="0.25">
      <c r="A254" s="30" t="s">
        <v>157</v>
      </c>
      <c r="B254" s="27"/>
      <c r="C254" s="27"/>
      <c r="D254" s="27"/>
      <c r="E254" s="73" t="s">
        <v>158</v>
      </c>
      <c r="F254" s="73"/>
      <c r="G254" s="27"/>
      <c r="H254" s="27"/>
      <c r="I254" s="27"/>
      <c r="J254" s="73" t="s">
        <v>159</v>
      </c>
      <c r="K254" s="73"/>
      <c r="L254" s="27"/>
      <c r="M254" s="27"/>
      <c r="N254" s="27"/>
      <c r="O254" s="73" t="s">
        <v>160</v>
      </c>
      <c r="P254" s="73"/>
      <c r="Q254" s="73"/>
      <c r="R254" s="27"/>
      <c r="S254" s="27"/>
      <c r="T254" s="34">
        <v>45775</v>
      </c>
      <c r="U254" s="27"/>
      <c r="V254" s="27"/>
      <c r="W254" s="27"/>
    </row>
    <row r="255" spans="1:23" x14ac:dyDescent="0.25">
      <c r="A255" s="27"/>
      <c r="B255" s="80" t="s">
        <v>1113</v>
      </c>
      <c r="C255" s="80"/>
      <c r="D255" s="80"/>
      <c r="E255" s="80" t="s">
        <v>1526</v>
      </c>
      <c r="F255" s="80"/>
      <c r="G255" s="80"/>
      <c r="H255" s="80"/>
      <c r="I255" s="27"/>
      <c r="J255" s="80" t="s">
        <v>1114</v>
      </c>
      <c r="K255" s="80"/>
      <c r="L255" s="80"/>
      <c r="M255" s="27"/>
      <c r="N255" s="27"/>
      <c r="O255" s="80" t="s">
        <v>1115</v>
      </c>
      <c r="P255" s="80"/>
      <c r="Q255" s="80"/>
      <c r="R255" s="80"/>
      <c r="S255" s="80"/>
      <c r="T255" s="27"/>
      <c r="U255" s="27"/>
      <c r="V255" s="27"/>
      <c r="W255" s="27"/>
    </row>
    <row r="256" spans="1:23" x14ac:dyDescent="0.25">
      <c r="A256" s="27"/>
      <c r="B256" s="80"/>
      <c r="C256" s="80"/>
      <c r="D256" s="80"/>
      <c r="E256" s="80"/>
      <c r="F256" s="80"/>
      <c r="G256" s="80"/>
      <c r="H256" s="80"/>
      <c r="I256" s="27"/>
      <c r="J256" s="80"/>
      <c r="K256" s="80"/>
      <c r="L256" s="80"/>
      <c r="M256" s="27"/>
      <c r="N256" s="27"/>
      <c r="O256" s="80"/>
      <c r="P256" s="80"/>
      <c r="Q256" s="80"/>
      <c r="R256" s="80"/>
      <c r="S256" s="80"/>
      <c r="T256" s="35">
        <v>0.65803240740740743</v>
      </c>
      <c r="U256" s="27"/>
      <c r="V256" s="27"/>
      <c r="W256" s="27"/>
    </row>
    <row r="257" spans="1:23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</row>
    <row r="258" spans="1:23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</row>
    <row r="259" spans="1:23" x14ac:dyDescent="0.25">
      <c r="A259" s="27"/>
      <c r="B259" s="27"/>
      <c r="C259" s="27"/>
      <c r="D259" s="94" t="s">
        <v>1116</v>
      </c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27"/>
      <c r="T259" s="27"/>
      <c r="U259" s="27"/>
      <c r="V259" s="27"/>
      <c r="W259" s="27"/>
    </row>
    <row r="260" spans="1:23" x14ac:dyDescent="0.25">
      <c r="A260" s="27"/>
      <c r="B260" s="27"/>
      <c r="C260" s="27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64" t="s">
        <v>162</v>
      </c>
      <c r="T260" s="64"/>
      <c r="U260" s="27"/>
      <c r="V260" s="27"/>
      <c r="W260" s="27"/>
    </row>
    <row r="261" spans="1:23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64"/>
      <c r="T261" s="64"/>
      <c r="U261" s="27"/>
      <c r="V261" s="27"/>
      <c r="W261" s="27"/>
    </row>
    <row r="262" spans="1:23" ht="15.75" x14ac:dyDescent="0.25">
      <c r="A262" s="27"/>
      <c r="B262" s="27"/>
      <c r="C262" s="27"/>
      <c r="D262" s="27"/>
      <c r="E262" s="27"/>
      <c r="F262" s="27"/>
      <c r="G262" s="27"/>
      <c r="H262" s="95" t="s">
        <v>1479</v>
      </c>
      <c r="I262" s="95"/>
      <c r="J262" s="95"/>
      <c r="K262" s="95"/>
      <c r="L262" s="95"/>
      <c r="M262" s="95"/>
      <c r="N262" s="95"/>
      <c r="O262" s="27"/>
      <c r="P262" s="27"/>
      <c r="Q262" s="27"/>
      <c r="R262" s="27"/>
      <c r="S262" s="27"/>
      <c r="T262" s="27"/>
      <c r="U262" s="27"/>
      <c r="V262" s="27"/>
      <c r="W262" s="27"/>
    </row>
    <row r="263" spans="1:23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64" t="s">
        <v>1589</v>
      </c>
      <c r="R263" s="64"/>
      <c r="S263" s="64"/>
      <c r="T263" s="27"/>
      <c r="U263" s="27"/>
      <c r="V263" s="27"/>
      <c r="W263" s="27"/>
    </row>
    <row r="264" spans="1:23" x14ac:dyDescent="0.25">
      <c r="A264" s="27"/>
      <c r="B264" s="27"/>
      <c r="C264" s="27"/>
      <c r="D264" s="27"/>
      <c r="E264" s="27"/>
      <c r="F264" s="27"/>
      <c r="G264" s="27"/>
      <c r="H264" s="64" t="s">
        <v>95</v>
      </c>
      <c r="I264" s="64"/>
      <c r="J264" s="96">
        <v>45292</v>
      </c>
      <c r="K264" s="96"/>
      <c r="L264" s="64" t="s">
        <v>96</v>
      </c>
      <c r="M264" s="64"/>
      <c r="N264" s="96">
        <v>45657</v>
      </c>
      <c r="O264" s="96"/>
      <c r="P264" s="27"/>
      <c r="Q264" s="64"/>
      <c r="R264" s="64"/>
      <c r="S264" s="64"/>
      <c r="T264" s="27"/>
      <c r="U264" s="27"/>
      <c r="V264" s="27"/>
      <c r="W264" s="27"/>
    </row>
    <row r="265" spans="1:23" x14ac:dyDescent="0.25">
      <c r="A265" s="27"/>
      <c r="B265" s="27"/>
      <c r="C265" s="27"/>
      <c r="D265" s="27"/>
      <c r="E265" s="27"/>
      <c r="F265" s="27"/>
      <c r="G265" s="27"/>
      <c r="H265" s="64"/>
      <c r="I265" s="64"/>
      <c r="J265" s="96"/>
      <c r="K265" s="96"/>
      <c r="L265" s="64"/>
      <c r="M265" s="64"/>
      <c r="N265" s="96"/>
      <c r="O265" s="96"/>
      <c r="P265" s="27"/>
      <c r="Q265" s="27"/>
      <c r="R265" s="27"/>
      <c r="S265" s="27"/>
      <c r="T265" s="27"/>
      <c r="U265" s="27"/>
      <c r="V265" s="27"/>
      <c r="W265" s="27"/>
    </row>
    <row r="266" spans="1:23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pans="1:23" x14ac:dyDescent="0.25">
      <c r="A267" s="27"/>
      <c r="B267" s="27"/>
      <c r="C267" s="27"/>
      <c r="D267" s="27"/>
      <c r="E267" s="27"/>
      <c r="F267" s="27"/>
      <c r="G267" s="27"/>
      <c r="H267" s="93" t="s">
        <v>1065</v>
      </c>
      <c r="I267" s="93"/>
      <c r="J267" s="93"/>
      <c r="K267" s="93" t="s">
        <v>1066</v>
      </c>
      <c r="L267" s="93"/>
      <c r="M267" s="93" t="s">
        <v>1067</v>
      </c>
      <c r="N267" s="93"/>
      <c r="O267" s="93" t="s">
        <v>1068</v>
      </c>
      <c r="P267" s="93"/>
      <c r="Q267" s="93" t="s">
        <v>1480</v>
      </c>
      <c r="R267" s="93"/>
      <c r="S267" s="93" t="s">
        <v>1070</v>
      </c>
      <c r="T267" s="93"/>
      <c r="U267" s="27"/>
      <c r="V267" s="27"/>
      <c r="W267" s="27"/>
    </row>
    <row r="268" spans="1:23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  <row r="269" spans="1:23" x14ac:dyDescent="0.25">
      <c r="A269" s="93" t="s">
        <v>1481</v>
      </c>
      <c r="B269" s="93"/>
      <c r="C269" s="93" t="s">
        <v>1590</v>
      </c>
      <c r="D269" s="93"/>
      <c r="E269" s="93" t="s">
        <v>1482</v>
      </c>
      <c r="F269" s="93"/>
      <c r="G269" s="93" t="s">
        <v>1591</v>
      </c>
      <c r="H269" s="93"/>
      <c r="I269" s="93"/>
      <c r="J269" s="93"/>
      <c r="K269" s="93"/>
      <c r="L269" s="93"/>
      <c r="M269" s="93"/>
      <c r="N269" s="93"/>
      <c r="O269" s="27"/>
      <c r="P269" s="27"/>
      <c r="Q269" s="27"/>
      <c r="R269" s="27"/>
      <c r="S269" s="27"/>
      <c r="T269" s="27"/>
      <c r="U269" s="27"/>
      <c r="V269" s="27"/>
      <c r="W269" s="27"/>
    </row>
    <row r="270" spans="1:23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</row>
    <row r="271" spans="1:23" x14ac:dyDescent="0.25">
      <c r="A271" s="27"/>
      <c r="B271" s="27"/>
      <c r="C271" s="27"/>
      <c r="D271" s="27"/>
      <c r="E271" s="27"/>
      <c r="F271" s="27"/>
      <c r="G271" s="87" t="s">
        <v>1071</v>
      </c>
      <c r="H271" s="87"/>
      <c r="I271" s="27"/>
      <c r="J271" s="27"/>
      <c r="K271" s="27"/>
      <c r="L271" s="27"/>
      <c r="M271" s="27"/>
      <c r="N271" s="27"/>
      <c r="O271" s="87" t="s">
        <v>40</v>
      </c>
      <c r="P271" s="87"/>
      <c r="Q271" s="27"/>
      <c r="R271" s="27"/>
      <c r="S271" s="27"/>
      <c r="T271" s="27"/>
      <c r="U271" s="87" t="s">
        <v>38</v>
      </c>
      <c r="V271" s="87"/>
      <c r="W271" s="27"/>
    </row>
    <row r="272" spans="1:23" x14ac:dyDescent="0.25">
      <c r="A272" s="27"/>
      <c r="B272" s="33" t="s">
        <v>68</v>
      </c>
      <c r="C272" s="27"/>
      <c r="D272" s="86" t="s">
        <v>1484</v>
      </c>
      <c r="E272" s="86"/>
      <c r="F272" s="27"/>
      <c r="G272" s="87"/>
      <c r="H272" s="87"/>
      <c r="I272" s="86" t="s">
        <v>1073</v>
      </c>
      <c r="J272" s="86"/>
      <c r="K272" s="86" t="s">
        <v>35</v>
      </c>
      <c r="L272" s="86"/>
      <c r="M272" s="86" t="s">
        <v>1485</v>
      </c>
      <c r="N272" s="86"/>
      <c r="O272" s="87"/>
      <c r="P272" s="87"/>
      <c r="Q272" s="86" t="s">
        <v>36</v>
      </c>
      <c r="R272" s="86"/>
      <c r="S272" s="87" t="s">
        <v>39</v>
      </c>
      <c r="T272" s="87"/>
      <c r="U272" s="87"/>
      <c r="V272" s="87"/>
      <c r="W272" s="27"/>
    </row>
    <row r="273" spans="1:23" x14ac:dyDescent="0.25">
      <c r="A273" s="67" t="s">
        <v>1491</v>
      </c>
      <c r="B273" s="67"/>
      <c r="C273" s="27"/>
      <c r="D273" s="67" t="s">
        <v>41</v>
      </c>
      <c r="E273" s="67"/>
      <c r="F273" s="67"/>
      <c r="G273" s="6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1:23" x14ac:dyDescent="0.25">
      <c r="A274" s="67"/>
      <c r="B274" s="67"/>
      <c r="C274" s="27"/>
      <c r="D274" s="67"/>
      <c r="E274" s="67"/>
      <c r="F274" s="67"/>
      <c r="G274" s="67"/>
      <c r="H274" s="81">
        <v>204780</v>
      </c>
      <c r="I274" s="81"/>
      <c r="J274" s="81">
        <v>-25702</v>
      </c>
      <c r="K274" s="81"/>
      <c r="L274" s="81">
        <v>179078</v>
      </c>
      <c r="M274" s="81"/>
      <c r="N274" s="81">
        <v>171346.97</v>
      </c>
      <c r="O274" s="81"/>
      <c r="P274" s="81">
        <v>7731.03</v>
      </c>
      <c r="Q274" s="81"/>
      <c r="R274" s="81">
        <v>171346.97</v>
      </c>
      <c r="S274" s="81"/>
      <c r="T274" s="81">
        <v>171346.97</v>
      </c>
      <c r="U274" s="81"/>
      <c r="V274" s="81">
        <v>7731.03</v>
      </c>
      <c r="W274" s="81"/>
    </row>
    <row r="275" spans="1:23" x14ac:dyDescent="0.25">
      <c r="A275" s="67" t="s">
        <v>1494</v>
      </c>
      <c r="B275" s="67"/>
      <c r="C275" s="27"/>
      <c r="D275" s="67" t="s">
        <v>1495</v>
      </c>
      <c r="E275" s="67"/>
      <c r="F275" s="67"/>
      <c r="G275" s="6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pans="1:23" x14ac:dyDescent="0.25">
      <c r="A276" s="67"/>
      <c r="B276" s="67"/>
      <c r="C276" s="27"/>
      <c r="D276" s="67"/>
      <c r="E276" s="67"/>
      <c r="F276" s="67"/>
      <c r="G276" s="67"/>
      <c r="H276" s="81">
        <v>17065</v>
      </c>
      <c r="I276" s="81"/>
      <c r="J276" s="81">
        <v>0</v>
      </c>
      <c r="K276" s="81"/>
      <c r="L276" s="81">
        <v>17065</v>
      </c>
      <c r="M276" s="81"/>
      <c r="N276" s="81">
        <v>15037.210000000001</v>
      </c>
      <c r="O276" s="81"/>
      <c r="P276" s="81">
        <v>2027.79</v>
      </c>
      <c r="Q276" s="81"/>
      <c r="R276" s="81">
        <v>15037.210000000001</v>
      </c>
      <c r="S276" s="81"/>
      <c r="T276" s="81">
        <v>15037.210000000001</v>
      </c>
      <c r="U276" s="81"/>
      <c r="V276" s="81">
        <v>2027.79</v>
      </c>
      <c r="W276" s="81"/>
    </row>
    <row r="277" spans="1:23" x14ac:dyDescent="0.25">
      <c r="A277" s="67" t="s">
        <v>1496</v>
      </c>
      <c r="B277" s="67"/>
      <c r="C277" s="27"/>
      <c r="D277" s="67" t="s">
        <v>1497</v>
      </c>
      <c r="E277" s="67"/>
      <c r="F277" s="67"/>
      <c r="G277" s="6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</row>
    <row r="278" spans="1:23" x14ac:dyDescent="0.25">
      <c r="A278" s="67"/>
      <c r="B278" s="67"/>
      <c r="C278" s="27"/>
      <c r="D278" s="67"/>
      <c r="E278" s="67"/>
      <c r="F278" s="67"/>
      <c r="G278" s="67"/>
      <c r="H278" s="81">
        <v>9025</v>
      </c>
      <c r="I278" s="81"/>
      <c r="J278" s="81">
        <v>0</v>
      </c>
      <c r="K278" s="81"/>
      <c r="L278" s="81">
        <v>9025</v>
      </c>
      <c r="M278" s="81"/>
      <c r="N278" s="81">
        <v>7311.46</v>
      </c>
      <c r="O278" s="81"/>
      <c r="P278" s="81">
        <v>1713.54</v>
      </c>
      <c r="Q278" s="81"/>
      <c r="R278" s="81">
        <v>7311.46</v>
      </c>
      <c r="S278" s="81"/>
      <c r="T278" s="81">
        <v>7311.46</v>
      </c>
      <c r="U278" s="81"/>
      <c r="V278" s="81">
        <v>1713.54</v>
      </c>
      <c r="W278" s="81"/>
    </row>
    <row r="279" spans="1:23" x14ac:dyDescent="0.25">
      <c r="A279" s="67" t="s">
        <v>1508</v>
      </c>
      <c r="B279" s="67"/>
      <c r="C279" s="27"/>
      <c r="D279" s="67" t="s">
        <v>1509</v>
      </c>
      <c r="E279" s="67"/>
      <c r="F279" s="67"/>
      <c r="G279" s="6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pans="1:23" x14ac:dyDescent="0.25">
      <c r="A280" s="67"/>
      <c r="B280" s="67"/>
      <c r="C280" s="27"/>
      <c r="D280" s="67"/>
      <c r="E280" s="67"/>
      <c r="F280" s="67"/>
      <c r="G280" s="67"/>
      <c r="H280" s="81">
        <v>1500</v>
      </c>
      <c r="I280" s="81"/>
      <c r="J280" s="81">
        <v>0</v>
      </c>
      <c r="K280" s="81"/>
      <c r="L280" s="81">
        <v>1500</v>
      </c>
      <c r="M280" s="81"/>
      <c r="N280" s="81">
        <v>0</v>
      </c>
      <c r="O280" s="81"/>
      <c r="P280" s="81">
        <v>1500</v>
      </c>
      <c r="Q280" s="81"/>
      <c r="R280" s="81">
        <v>0</v>
      </c>
      <c r="S280" s="81"/>
      <c r="T280" s="81">
        <v>0</v>
      </c>
      <c r="U280" s="81"/>
      <c r="V280" s="81">
        <v>1500</v>
      </c>
      <c r="W280" s="81"/>
    </row>
    <row r="281" spans="1:23" x14ac:dyDescent="0.25">
      <c r="A281" s="67" t="s">
        <v>1510</v>
      </c>
      <c r="B281" s="67"/>
      <c r="C281" s="27"/>
      <c r="D281" s="67" t="s">
        <v>1511</v>
      </c>
      <c r="E281" s="67"/>
      <c r="F281" s="67"/>
      <c r="G281" s="6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</row>
    <row r="282" spans="1:23" x14ac:dyDescent="0.25">
      <c r="A282" s="67"/>
      <c r="B282" s="67"/>
      <c r="C282" s="27"/>
      <c r="D282" s="67"/>
      <c r="E282" s="67"/>
      <c r="F282" s="67"/>
      <c r="G282" s="67"/>
      <c r="H282" s="81">
        <v>1000</v>
      </c>
      <c r="I282" s="81"/>
      <c r="J282" s="81">
        <v>0</v>
      </c>
      <c r="K282" s="81"/>
      <c r="L282" s="81">
        <v>1000</v>
      </c>
      <c r="M282" s="81"/>
      <c r="N282" s="81">
        <v>933.33</v>
      </c>
      <c r="O282" s="81"/>
      <c r="P282" s="81">
        <v>66.67</v>
      </c>
      <c r="Q282" s="81"/>
      <c r="R282" s="81">
        <v>933.33</v>
      </c>
      <c r="S282" s="81"/>
      <c r="T282" s="81">
        <v>933.33</v>
      </c>
      <c r="U282" s="81"/>
      <c r="V282" s="81">
        <v>66.67</v>
      </c>
      <c r="W282" s="81"/>
    </row>
    <row r="283" spans="1:23" x14ac:dyDescent="0.25">
      <c r="A283" s="67" t="s">
        <v>1512</v>
      </c>
      <c r="B283" s="67"/>
      <c r="C283" s="27"/>
      <c r="D283" s="67" t="s">
        <v>1513</v>
      </c>
      <c r="E283" s="67"/>
      <c r="F283" s="67"/>
      <c r="G283" s="6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</row>
    <row r="284" spans="1:23" x14ac:dyDescent="0.25">
      <c r="A284" s="67"/>
      <c r="B284" s="67"/>
      <c r="C284" s="27"/>
      <c r="D284" s="67"/>
      <c r="E284" s="67"/>
      <c r="F284" s="67"/>
      <c r="G284" s="67"/>
      <c r="H284" s="81">
        <v>24880.77</v>
      </c>
      <c r="I284" s="81"/>
      <c r="J284" s="81">
        <v>0</v>
      </c>
      <c r="K284" s="81"/>
      <c r="L284" s="81">
        <v>24880.77</v>
      </c>
      <c r="M284" s="81"/>
      <c r="N284" s="81">
        <v>20071.510000000002</v>
      </c>
      <c r="O284" s="81"/>
      <c r="P284" s="81">
        <v>4809.26</v>
      </c>
      <c r="Q284" s="81"/>
      <c r="R284" s="81">
        <v>20071.510000000002</v>
      </c>
      <c r="S284" s="81"/>
      <c r="T284" s="81">
        <v>20071.510000000002</v>
      </c>
      <c r="U284" s="81"/>
      <c r="V284" s="81">
        <v>4809.26</v>
      </c>
      <c r="W284" s="81"/>
    </row>
    <row r="285" spans="1:23" x14ac:dyDescent="0.25">
      <c r="A285" s="67" t="s">
        <v>1514</v>
      </c>
      <c r="B285" s="67"/>
      <c r="C285" s="27"/>
      <c r="D285" s="67" t="s">
        <v>1515</v>
      </c>
      <c r="E285" s="67"/>
      <c r="F285" s="67"/>
      <c r="G285" s="6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pans="1:23" x14ac:dyDescent="0.25">
      <c r="A286" s="67"/>
      <c r="B286" s="67"/>
      <c r="C286" s="27"/>
      <c r="D286" s="67"/>
      <c r="E286" s="67"/>
      <c r="F286" s="67"/>
      <c r="G286" s="67"/>
      <c r="H286" s="81">
        <v>17065</v>
      </c>
      <c r="I286" s="81"/>
      <c r="J286" s="81">
        <v>0</v>
      </c>
      <c r="K286" s="81"/>
      <c r="L286" s="81">
        <v>17065</v>
      </c>
      <c r="M286" s="81"/>
      <c r="N286" s="81">
        <v>11655.5</v>
      </c>
      <c r="O286" s="81"/>
      <c r="P286" s="81">
        <v>5409.5</v>
      </c>
      <c r="Q286" s="81"/>
      <c r="R286" s="81">
        <v>11655.5</v>
      </c>
      <c r="S286" s="81"/>
      <c r="T286" s="81">
        <v>11655.5</v>
      </c>
      <c r="U286" s="81"/>
      <c r="V286" s="81">
        <v>5409.5</v>
      </c>
      <c r="W286" s="81"/>
    </row>
    <row r="287" spans="1:23" x14ac:dyDescent="0.25">
      <c r="A287" s="67" t="s">
        <v>1516</v>
      </c>
      <c r="B287" s="67"/>
      <c r="C287" s="27"/>
      <c r="D287" s="67" t="s">
        <v>1517</v>
      </c>
      <c r="E287" s="67"/>
      <c r="F287" s="67"/>
      <c r="G287" s="6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pans="1:23" x14ac:dyDescent="0.25">
      <c r="A288" s="67"/>
      <c r="B288" s="67"/>
      <c r="C288" s="27"/>
      <c r="D288" s="67"/>
      <c r="E288" s="67"/>
      <c r="F288" s="67"/>
      <c r="G288" s="67"/>
      <c r="H288" s="81">
        <v>83082.83</v>
      </c>
      <c r="I288" s="81"/>
      <c r="J288" s="81">
        <v>-300</v>
      </c>
      <c r="K288" s="81"/>
      <c r="L288" s="81">
        <v>82782.83</v>
      </c>
      <c r="M288" s="81"/>
      <c r="N288" s="81">
        <v>0</v>
      </c>
      <c r="O288" s="81"/>
      <c r="P288" s="81">
        <v>82782.83</v>
      </c>
      <c r="Q288" s="81"/>
      <c r="R288" s="81">
        <v>0</v>
      </c>
      <c r="S288" s="81"/>
      <c r="T288" s="81">
        <v>0</v>
      </c>
      <c r="U288" s="81"/>
      <c r="V288" s="81">
        <v>82782.83</v>
      </c>
      <c r="W288" s="81"/>
    </row>
    <row r="289" spans="1:23" x14ac:dyDescent="0.25">
      <c r="A289" s="67" t="s">
        <v>1592</v>
      </c>
      <c r="B289" s="67"/>
      <c r="C289" s="27"/>
      <c r="D289" s="67" t="s">
        <v>1593</v>
      </c>
      <c r="E289" s="67"/>
      <c r="F289" s="67"/>
      <c r="G289" s="6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</row>
    <row r="290" spans="1:23" x14ac:dyDescent="0.25">
      <c r="A290" s="67"/>
      <c r="B290" s="67"/>
      <c r="C290" s="27"/>
      <c r="D290" s="67"/>
      <c r="E290" s="67"/>
      <c r="F290" s="67"/>
      <c r="G290" s="67"/>
      <c r="H290" s="81">
        <v>6053.4000000000005</v>
      </c>
      <c r="I290" s="81"/>
      <c r="J290" s="81">
        <v>0</v>
      </c>
      <c r="K290" s="81"/>
      <c r="L290" s="81">
        <v>6053.4000000000005</v>
      </c>
      <c r="M290" s="81"/>
      <c r="N290" s="81">
        <v>0</v>
      </c>
      <c r="O290" s="81"/>
      <c r="P290" s="81">
        <v>6053.4000000000005</v>
      </c>
      <c r="Q290" s="81"/>
      <c r="R290" s="81">
        <v>0</v>
      </c>
      <c r="S290" s="81"/>
      <c r="T290" s="81">
        <v>0</v>
      </c>
      <c r="U290" s="81"/>
      <c r="V290" s="81">
        <v>6053.4000000000005</v>
      </c>
      <c r="W290" s="81"/>
    </row>
    <row r="291" spans="1:23" x14ac:dyDescent="0.25">
      <c r="A291" s="67" t="s">
        <v>1518</v>
      </c>
      <c r="B291" s="67"/>
      <c r="C291" s="27"/>
      <c r="D291" s="67" t="s">
        <v>1519</v>
      </c>
      <c r="E291" s="67"/>
      <c r="F291" s="67"/>
      <c r="G291" s="6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pans="1:23" x14ac:dyDescent="0.25">
      <c r="A292" s="67"/>
      <c r="B292" s="67"/>
      <c r="C292" s="27"/>
      <c r="D292" s="67"/>
      <c r="E292" s="67"/>
      <c r="F292" s="67"/>
      <c r="G292" s="67"/>
      <c r="H292" s="81">
        <v>4848</v>
      </c>
      <c r="I292" s="81"/>
      <c r="J292" s="81">
        <v>0</v>
      </c>
      <c r="K292" s="81"/>
      <c r="L292" s="81">
        <v>4848</v>
      </c>
      <c r="M292" s="81"/>
      <c r="N292" s="81">
        <v>1972.5</v>
      </c>
      <c r="O292" s="81"/>
      <c r="P292" s="81">
        <v>2875.5</v>
      </c>
      <c r="Q292" s="81"/>
      <c r="R292" s="81">
        <v>1972.5</v>
      </c>
      <c r="S292" s="81"/>
      <c r="T292" s="81">
        <v>1972.5</v>
      </c>
      <c r="U292" s="81"/>
      <c r="V292" s="81">
        <v>2875.5</v>
      </c>
      <c r="W292" s="81"/>
    </row>
    <row r="293" spans="1:23" x14ac:dyDescent="0.25">
      <c r="A293" s="67" t="s">
        <v>1534</v>
      </c>
      <c r="B293" s="67"/>
      <c r="C293" s="27"/>
      <c r="D293" s="67" t="s">
        <v>1535</v>
      </c>
      <c r="E293" s="67"/>
      <c r="F293" s="67"/>
      <c r="G293" s="67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</row>
    <row r="294" spans="1:23" x14ac:dyDescent="0.25">
      <c r="A294" s="67"/>
      <c r="B294" s="67"/>
      <c r="C294" s="27"/>
      <c r="D294" s="67"/>
      <c r="E294" s="67"/>
      <c r="F294" s="67"/>
      <c r="G294" s="6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</row>
    <row r="295" spans="1:23" x14ac:dyDescent="0.25">
      <c r="A295" s="67"/>
      <c r="B295" s="67"/>
      <c r="C295" s="27"/>
      <c r="D295" s="67"/>
      <c r="E295" s="67"/>
      <c r="F295" s="67"/>
      <c r="G295" s="67"/>
      <c r="H295" s="81">
        <v>1000</v>
      </c>
      <c r="I295" s="81"/>
      <c r="J295" s="81">
        <v>0</v>
      </c>
      <c r="K295" s="81"/>
      <c r="L295" s="81">
        <v>1000</v>
      </c>
      <c r="M295" s="81"/>
      <c r="N295" s="81">
        <v>604</v>
      </c>
      <c r="O295" s="81"/>
      <c r="P295" s="81">
        <v>396</v>
      </c>
      <c r="Q295" s="81"/>
      <c r="R295" s="81">
        <v>604</v>
      </c>
      <c r="S295" s="81"/>
      <c r="T295" s="81">
        <v>604</v>
      </c>
      <c r="U295" s="81"/>
      <c r="V295" s="81">
        <v>396</v>
      </c>
      <c r="W295" s="81"/>
    </row>
    <row r="296" spans="1:23" x14ac:dyDescent="0.25">
      <c r="A296" s="67" t="s">
        <v>1540</v>
      </c>
      <c r="B296" s="67"/>
      <c r="C296" s="27"/>
      <c r="D296" s="67" t="s">
        <v>1541</v>
      </c>
      <c r="E296" s="67"/>
      <c r="F296" s="67"/>
      <c r="G296" s="67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</row>
    <row r="297" spans="1:23" x14ac:dyDescent="0.25">
      <c r="A297" s="67"/>
      <c r="B297" s="67"/>
      <c r="C297" s="27"/>
      <c r="D297" s="67"/>
      <c r="E297" s="67"/>
      <c r="F297" s="67"/>
      <c r="G297" s="6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</row>
    <row r="298" spans="1:23" x14ac:dyDescent="0.25">
      <c r="A298" s="67"/>
      <c r="B298" s="67"/>
      <c r="C298" s="27"/>
      <c r="D298" s="67"/>
      <c r="E298" s="67"/>
      <c r="F298" s="67"/>
      <c r="G298" s="67"/>
      <c r="H298" s="81">
        <v>500</v>
      </c>
      <c r="I298" s="81"/>
      <c r="J298" s="81">
        <v>0</v>
      </c>
      <c r="K298" s="81"/>
      <c r="L298" s="81">
        <v>500</v>
      </c>
      <c r="M298" s="81"/>
      <c r="N298" s="81">
        <v>0</v>
      </c>
      <c r="O298" s="81"/>
      <c r="P298" s="81">
        <v>500</v>
      </c>
      <c r="Q298" s="81"/>
      <c r="R298" s="81">
        <v>0</v>
      </c>
      <c r="S298" s="81"/>
      <c r="T298" s="81">
        <v>0</v>
      </c>
      <c r="U298" s="81"/>
      <c r="V298" s="81">
        <v>500</v>
      </c>
      <c r="W298" s="81"/>
    </row>
    <row r="299" spans="1:23" x14ac:dyDescent="0.25">
      <c r="A299" s="67" t="s">
        <v>1544</v>
      </c>
      <c r="B299" s="67"/>
      <c r="C299" s="27"/>
      <c r="D299" s="67" t="s">
        <v>1545</v>
      </c>
      <c r="E299" s="67"/>
      <c r="F299" s="67"/>
      <c r="G299" s="6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pans="1:23" x14ac:dyDescent="0.25">
      <c r="A300" s="67"/>
      <c r="B300" s="67"/>
      <c r="C300" s="27"/>
      <c r="D300" s="67"/>
      <c r="E300" s="67"/>
      <c r="F300" s="67"/>
      <c r="G300" s="67"/>
      <c r="H300" s="81">
        <v>100</v>
      </c>
      <c r="I300" s="81"/>
      <c r="J300" s="81">
        <v>0</v>
      </c>
      <c r="K300" s="81"/>
      <c r="L300" s="81">
        <v>100</v>
      </c>
      <c r="M300" s="81"/>
      <c r="N300" s="81">
        <v>0</v>
      </c>
      <c r="O300" s="81"/>
      <c r="P300" s="81">
        <v>100</v>
      </c>
      <c r="Q300" s="81"/>
      <c r="R300" s="81">
        <v>0</v>
      </c>
      <c r="S300" s="81"/>
      <c r="T300" s="81">
        <v>0</v>
      </c>
      <c r="U300" s="81"/>
      <c r="V300" s="81">
        <v>100</v>
      </c>
      <c r="W300" s="81"/>
    </row>
    <row r="301" spans="1:23" x14ac:dyDescent="0.25">
      <c r="A301" s="67" t="s">
        <v>1546</v>
      </c>
      <c r="B301" s="67"/>
      <c r="C301" s="27"/>
      <c r="D301" s="67" t="s">
        <v>1547</v>
      </c>
      <c r="E301" s="67"/>
      <c r="F301" s="67"/>
      <c r="G301" s="6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1:23" x14ac:dyDescent="0.25">
      <c r="A302" s="67"/>
      <c r="B302" s="67"/>
      <c r="C302" s="27"/>
      <c r="D302" s="67"/>
      <c r="E302" s="67"/>
      <c r="F302" s="67"/>
      <c r="G302" s="67"/>
      <c r="H302" s="81">
        <v>100</v>
      </c>
      <c r="I302" s="81"/>
      <c r="J302" s="81">
        <v>0</v>
      </c>
      <c r="K302" s="81"/>
      <c r="L302" s="81">
        <v>100</v>
      </c>
      <c r="M302" s="81"/>
      <c r="N302" s="81">
        <v>0</v>
      </c>
      <c r="O302" s="81"/>
      <c r="P302" s="81">
        <v>100</v>
      </c>
      <c r="Q302" s="81"/>
      <c r="R302" s="81">
        <v>0</v>
      </c>
      <c r="S302" s="81"/>
      <c r="T302" s="81">
        <v>0</v>
      </c>
      <c r="U302" s="81"/>
      <c r="V302" s="81">
        <v>100</v>
      </c>
      <c r="W302" s="81"/>
    </row>
    <row r="303" spans="1:23" x14ac:dyDescent="0.25">
      <c r="A303" s="67" t="s">
        <v>1594</v>
      </c>
      <c r="B303" s="67"/>
      <c r="C303" s="27"/>
      <c r="D303" s="67" t="s">
        <v>1595</v>
      </c>
      <c r="E303" s="67"/>
      <c r="F303" s="67"/>
      <c r="G303" s="6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</row>
    <row r="304" spans="1:23" x14ac:dyDescent="0.25">
      <c r="A304" s="67"/>
      <c r="B304" s="67"/>
      <c r="C304" s="27"/>
      <c r="D304" s="67"/>
      <c r="E304" s="67"/>
      <c r="F304" s="67"/>
      <c r="G304" s="67"/>
      <c r="H304" s="81">
        <v>100</v>
      </c>
      <c r="I304" s="81"/>
      <c r="J304" s="81">
        <v>0</v>
      </c>
      <c r="K304" s="81"/>
      <c r="L304" s="81">
        <v>100</v>
      </c>
      <c r="M304" s="81"/>
      <c r="N304" s="81">
        <v>0</v>
      </c>
      <c r="O304" s="81"/>
      <c r="P304" s="81">
        <v>100</v>
      </c>
      <c r="Q304" s="81"/>
      <c r="R304" s="81">
        <v>0</v>
      </c>
      <c r="S304" s="81"/>
      <c r="T304" s="81">
        <v>0</v>
      </c>
      <c r="U304" s="81"/>
      <c r="V304" s="81">
        <v>100</v>
      </c>
      <c r="W304" s="81"/>
    </row>
    <row r="305" spans="1:23" x14ac:dyDescent="0.25">
      <c r="A305" s="67" t="s">
        <v>1596</v>
      </c>
      <c r="B305" s="67"/>
      <c r="C305" s="27"/>
      <c r="D305" s="67" t="s">
        <v>1597</v>
      </c>
      <c r="E305" s="67"/>
      <c r="F305" s="67"/>
      <c r="G305" s="6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</row>
    <row r="306" spans="1:23" x14ac:dyDescent="0.25">
      <c r="A306" s="67"/>
      <c r="B306" s="67"/>
      <c r="C306" s="27"/>
      <c r="D306" s="67"/>
      <c r="E306" s="67"/>
      <c r="F306" s="67"/>
      <c r="G306" s="67"/>
      <c r="H306" s="81">
        <v>500</v>
      </c>
      <c r="I306" s="81"/>
      <c r="J306" s="81">
        <v>0</v>
      </c>
      <c r="K306" s="81"/>
      <c r="L306" s="81">
        <v>500</v>
      </c>
      <c r="M306" s="81"/>
      <c r="N306" s="81">
        <v>0</v>
      </c>
      <c r="O306" s="81"/>
      <c r="P306" s="81">
        <v>500</v>
      </c>
      <c r="Q306" s="81"/>
      <c r="R306" s="81">
        <v>0</v>
      </c>
      <c r="S306" s="81"/>
      <c r="T306" s="81">
        <v>0</v>
      </c>
      <c r="U306" s="81"/>
      <c r="V306" s="81">
        <v>500</v>
      </c>
      <c r="W306" s="81"/>
    </row>
    <row r="307" spans="1:23" x14ac:dyDescent="0.25">
      <c r="A307" s="67" t="s">
        <v>1554</v>
      </c>
      <c r="B307" s="67"/>
      <c r="C307" s="27"/>
      <c r="D307" s="67" t="s">
        <v>1555</v>
      </c>
      <c r="E307" s="67"/>
      <c r="F307" s="67"/>
      <c r="G307" s="67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</row>
    <row r="308" spans="1:23" x14ac:dyDescent="0.25">
      <c r="A308" s="67"/>
      <c r="B308" s="67"/>
      <c r="C308" s="27"/>
      <c r="D308" s="67"/>
      <c r="E308" s="67"/>
      <c r="F308" s="67"/>
      <c r="G308" s="6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pans="1:23" x14ac:dyDescent="0.25">
      <c r="A309" s="67"/>
      <c r="B309" s="67"/>
      <c r="C309" s="27"/>
      <c r="D309" s="67"/>
      <c r="E309" s="67"/>
      <c r="F309" s="67"/>
      <c r="G309" s="67"/>
      <c r="H309" s="81">
        <v>1200</v>
      </c>
      <c r="I309" s="81"/>
      <c r="J309" s="81">
        <v>0</v>
      </c>
      <c r="K309" s="81"/>
      <c r="L309" s="81">
        <v>1200</v>
      </c>
      <c r="M309" s="81"/>
      <c r="N309" s="81">
        <v>0</v>
      </c>
      <c r="O309" s="81"/>
      <c r="P309" s="81">
        <v>1200</v>
      </c>
      <c r="Q309" s="81"/>
      <c r="R309" s="81">
        <v>0</v>
      </c>
      <c r="S309" s="81"/>
      <c r="T309" s="81">
        <v>0</v>
      </c>
      <c r="U309" s="81"/>
      <c r="V309" s="81">
        <v>1200</v>
      </c>
      <c r="W309" s="81"/>
    </row>
    <row r="310" spans="1:23" x14ac:dyDescent="0.25">
      <c r="A310" s="67" t="s">
        <v>1558</v>
      </c>
      <c r="B310" s="67"/>
      <c r="C310" s="27"/>
      <c r="D310" s="67" t="s">
        <v>1598</v>
      </c>
      <c r="E310" s="67"/>
      <c r="F310" s="67"/>
      <c r="G310" s="67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</row>
    <row r="311" spans="1:23" x14ac:dyDescent="0.25">
      <c r="A311" s="67"/>
      <c r="B311" s="67"/>
      <c r="C311" s="27"/>
      <c r="D311" s="67"/>
      <c r="E311" s="67"/>
      <c r="F311" s="67"/>
      <c r="G311" s="6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pans="1:23" x14ac:dyDescent="0.25">
      <c r="A312" s="67"/>
      <c r="B312" s="67"/>
      <c r="C312" s="27"/>
      <c r="D312" s="67"/>
      <c r="E312" s="67"/>
      <c r="F312" s="67"/>
      <c r="G312" s="67"/>
      <c r="H312" s="81">
        <v>2600</v>
      </c>
      <c r="I312" s="81"/>
      <c r="J312" s="81">
        <v>300</v>
      </c>
      <c r="K312" s="81"/>
      <c r="L312" s="81">
        <v>2900</v>
      </c>
      <c r="M312" s="81"/>
      <c r="N312" s="81">
        <v>2803.39</v>
      </c>
      <c r="O312" s="81"/>
      <c r="P312" s="81">
        <v>96.61</v>
      </c>
      <c r="Q312" s="81"/>
      <c r="R312" s="81">
        <v>2603.39</v>
      </c>
      <c r="S312" s="81"/>
      <c r="T312" s="81">
        <v>2603.39</v>
      </c>
      <c r="U312" s="81"/>
      <c r="V312" s="81">
        <v>296.61</v>
      </c>
      <c r="W312" s="81"/>
    </row>
    <row r="313" spans="1:23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</row>
    <row r="314" spans="1:23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</row>
    <row r="315" spans="1:23" x14ac:dyDescent="0.25">
      <c r="A315" s="30" t="s">
        <v>157</v>
      </c>
      <c r="B315" s="27"/>
      <c r="C315" s="27"/>
      <c r="D315" s="27"/>
      <c r="E315" s="73" t="s">
        <v>158</v>
      </c>
      <c r="F315" s="73"/>
      <c r="G315" s="27"/>
      <c r="H315" s="27"/>
      <c r="I315" s="27"/>
      <c r="J315" s="73" t="s">
        <v>159</v>
      </c>
      <c r="K315" s="73"/>
      <c r="L315" s="27"/>
      <c r="M315" s="27"/>
      <c r="N315" s="27"/>
      <c r="O315" s="73" t="s">
        <v>160</v>
      </c>
      <c r="P315" s="73"/>
      <c r="Q315" s="73"/>
      <c r="R315" s="27"/>
      <c r="S315" s="27"/>
      <c r="T315" s="34">
        <v>45775</v>
      </c>
      <c r="U315" s="27"/>
      <c r="V315" s="27"/>
      <c r="W315" s="27"/>
    </row>
    <row r="316" spans="1:23" x14ac:dyDescent="0.25">
      <c r="A316" s="27"/>
      <c r="B316" s="80" t="s">
        <v>1113</v>
      </c>
      <c r="C316" s="80"/>
      <c r="D316" s="80"/>
      <c r="E316" s="80" t="s">
        <v>1526</v>
      </c>
      <c r="F316" s="80"/>
      <c r="G316" s="80"/>
      <c r="H316" s="80"/>
      <c r="I316" s="27"/>
      <c r="J316" s="80" t="s">
        <v>1114</v>
      </c>
      <c r="K316" s="80"/>
      <c r="L316" s="80"/>
      <c r="M316" s="27"/>
      <c r="N316" s="27"/>
      <c r="O316" s="80" t="s">
        <v>1115</v>
      </c>
      <c r="P316" s="80"/>
      <c r="Q316" s="80"/>
      <c r="R316" s="80"/>
      <c r="S316" s="80"/>
      <c r="T316" s="27"/>
      <c r="U316" s="27"/>
      <c r="V316" s="27"/>
      <c r="W316" s="27"/>
    </row>
    <row r="317" spans="1:23" x14ac:dyDescent="0.25">
      <c r="A317" s="27"/>
      <c r="B317" s="80"/>
      <c r="C317" s="80"/>
      <c r="D317" s="80"/>
      <c r="E317" s="80"/>
      <c r="F317" s="80"/>
      <c r="G317" s="80"/>
      <c r="H317" s="80"/>
      <c r="I317" s="27"/>
      <c r="J317" s="80"/>
      <c r="K317" s="80"/>
      <c r="L317" s="80"/>
      <c r="M317" s="27"/>
      <c r="N317" s="27"/>
      <c r="O317" s="80"/>
      <c r="P317" s="80"/>
      <c r="Q317" s="80"/>
      <c r="R317" s="80"/>
      <c r="S317" s="80"/>
      <c r="T317" s="35">
        <v>0.65803240740740743</v>
      </c>
      <c r="U317" s="27"/>
      <c r="V317" s="27"/>
      <c r="W317" s="27"/>
    </row>
    <row r="318" spans="1:23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</row>
    <row r="319" spans="1:23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pans="1:23" x14ac:dyDescent="0.25">
      <c r="A320" s="27"/>
      <c r="B320" s="27"/>
      <c r="C320" s="27"/>
      <c r="D320" s="94" t="s">
        <v>1116</v>
      </c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27"/>
      <c r="T320" s="27"/>
      <c r="U320" s="27"/>
      <c r="V320" s="27"/>
      <c r="W320" s="27"/>
    </row>
    <row r="321" spans="1:23" x14ac:dyDescent="0.25">
      <c r="A321" s="27"/>
      <c r="B321" s="27"/>
      <c r="C321" s="27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64" t="s">
        <v>162</v>
      </c>
      <c r="T321" s="64"/>
      <c r="U321" s="27"/>
      <c r="V321" s="27"/>
      <c r="W321" s="27"/>
    </row>
    <row r="322" spans="1:23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64"/>
      <c r="T322" s="64"/>
      <c r="U322" s="27"/>
      <c r="V322" s="27"/>
      <c r="W322" s="27"/>
    </row>
    <row r="323" spans="1:23" ht="15.75" x14ac:dyDescent="0.25">
      <c r="A323" s="27"/>
      <c r="B323" s="27"/>
      <c r="C323" s="27"/>
      <c r="D323" s="27"/>
      <c r="E323" s="27"/>
      <c r="F323" s="27"/>
      <c r="G323" s="27"/>
      <c r="H323" s="95" t="s">
        <v>1479</v>
      </c>
      <c r="I323" s="95"/>
      <c r="J323" s="95"/>
      <c r="K323" s="95"/>
      <c r="L323" s="95"/>
      <c r="M323" s="95"/>
      <c r="N323" s="95"/>
      <c r="O323" s="27"/>
      <c r="P323" s="27"/>
      <c r="Q323" s="27"/>
      <c r="R323" s="27"/>
      <c r="S323" s="27"/>
      <c r="T323" s="27"/>
      <c r="U323" s="27"/>
      <c r="V323" s="27"/>
      <c r="W323" s="27"/>
    </row>
    <row r="324" spans="1:23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64" t="s">
        <v>1599</v>
      </c>
      <c r="R324" s="64"/>
      <c r="S324" s="64"/>
      <c r="T324" s="27"/>
      <c r="U324" s="27"/>
      <c r="V324" s="27"/>
      <c r="W324" s="27"/>
    </row>
    <row r="325" spans="1:23" x14ac:dyDescent="0.25">
      <c r="A325" s="27"/>
      <c r="B325" s="27"/>
      <c r="C325" s="27"/>
      <c r="D325" s="27"/>
      <c r="E325" s="27"/>
      <c r="F325" s="27"/>
      <c r="G325" s="27"/>
      <c r="H325" s="64" t="s">
        <v>95</v>
      </c>
      <c r="I325" s="64"/>
      <c r="J325" s="96">
        <v>45292</v>
      </c>
      <c r="K325" s="96"/>
      <c r="L325" s="64" t="s">
        <v>96</v>
      </c>
      <c r="M325" s="64"/>
      <c r="N325" s="96">
        <v>45657</v>
      </c>
      <c r="O325" s="96"/>
      <c r="P325" s="27"/>
      <c r="Q325" s="64"/>
      <c r="R325" s="64"/>
      <c r="S325" s="64"/>
      <c r="T325" s="27"/>
      <c r="U325" s="27"/>
      <c r="V325" s="27"/>
      <c r="W325" s="27"/>
    </row>
    <row r="326" spans="1:23" x14ac:dyDescent="0.25">
      <c r="A326" s="27"/>
      <c r="B326" s="27"/>
      <c r="C326" s="27"/>
      <c r="D326" s="27"/>
      <c r="E326" s="27"/>
      <c r="F326" s="27"/>
      <c r="G326" s="27"/>
      <c r="H326" s="64"/>
      <c r="I326" s="64"/>
      <c r="J326" s="96"/>
      <c r="K326" s="96"/>
      <c r="L326" s="64"/>
      <c r="M326" s="64"/>
      <c r="N326" s="96"/>
      <c r="O326" s="96"/>
      <c r="P326" s="27"/>
      <c r="Q326" s="27"/>
      <c r="R326" s="27"/>
      <c r="S326" s="27"/>
      <c r="T326" s="27"/>
      <c r="U326" s="27"/>
      <c r="V326" s="27"/>
      <c r="W326" s="27"/>
    </row>
    <row r="327" spans="1:23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</row>
    <row r="328" spans="1:23" x14ac:dyDescent="0.25">
      <c r="A328" s="27"/>
      <c r="B328" s="27"/>
      <c r="C328" s="27"/>
      <c r="D328" s="27"/>
      <c r="E328" s="27"/>
      <c r="F328" s="27"/>
      <c r="G328" s="27"/>
      <c r="H328" s="93" t="s">
        <v>1065</v>
      </c>
      <c r="I328" s="93"/>
      <c r="J328" s="93"/>
      <c r="K328" s="93" t="s">
        <v>1066</v>
      </c>
      <c r="L328" s="93"/>
      <c r="M328" s="93" t="s">
        <v>1067</v>
      </c>
      <c r="N328" s="93"/>
      <c r="O328" s="93" t="s">
        <v>1068</v>
      </c>
      <c r="P328" s="93"/>
      <c r="Q328" s="93" t="s">
        <v>1480</v>
      </c>
      <c r="R328" s="93"/>
      <c r="S328" s="93" t="s">
        <v>1070</v>
      </c>
      <c r="T328" s="93"/>
      <c r="U328" s="27"/>
      <c r="V328" s="27"/>
      <c r="W328" s="27"/>
    </row>
    <row r="329" spans="1:23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1:23" x14ac:dyDescent="0.25">
      <c r="A330" s="93" t="s">
        <v>1481</v>
      </c>
      <c r="B330" s="93"/>
      <c r="C330" s="93" t="s">
        <v>1590</v>
      </c>
      <c r="D330" s="93"/>
      <c r="E330" s="93" t="s">
        <v>1482</v>
      </c>
      <c r="F330" s="93"/>
      <c r="G330" s="93" t="s">
        <v>1591</v>
      </c>
      <c r="H330" s="93"/>
      <c r="I330" s="93"/>
      <c r="J330" s="93"/>
      <c r="K330" s="93"/>
      <c r="L330" s="93"/>
      <c r="M330" s="93"/>
      <c r="N330" s="93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1:23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</row>
    <row r="332" spans="1:23" x14ac:dyDescent="0.25">
      <c r="A332" s="27"/>
      <c r="B332" s="27"/>
      <c r="C332" s="27"/>
      <c r="D332" s="27"/>
      <c r="E332" s="27"/>
      <c r="F332" s="27"/>
      <c r="G332" s="87" t="s">
        <v>1071</v>
      </c>
      <c r="H332" s="87"/>
      <c r="I332" s="27"/>
      <c r="J332" s="27"/>
      <c r="K332" s="27"/>
      <c r="L332" s="27"/>
      <c r="M332" s="27"/>
      <c r="N332" s="27"/>
      <c r="O332" s="87" t="s">
        <v>40</v>
      </c>
      <c r="P332" s="87"/>
      <c r="Q332" s="27"/>
      <c r="R332" s="27"/>
      <c r="S332" s="27"/>
      <c r="T332" s="27"/>
      <c r="U332" s="87" t="s">
        <v>38</v>
      </c>
      <c r="V332" s="87"/>
      <c r="W332" s="27"/>
    </row>
    <row r="333" spans="1:23" x14ac:dyDescent="0.25">
      <c r="A333" s="27"/>
      <c r="B333" s="33" t="s">
        <v>68</v>
      </c>
      <c r="C333" s="27"/>
      <c r="D333" s="86" t="s">
        <v>1484</v>
      </c>
      <c r="E333" s="86"/>
      <c r="F333" s="27"/>
      <c r="G333" s="87"/>
      <c r="H333" s="87"/>
      <c r="I333" s="86" t="s">
        <v>1073</v>
      </c>
      <c r="J333" s="86"/>
      <c r="K333" s="86" t="s">
        <v>35</v>
      </c>
      <c r="L333" s="86"/>
      <c r="M333" s="86" t="s">
        <v>1485</v>
      </c>
      <c r="N333" s="86"/>
      <c r="O333" s="87"/>
      <c r="P333" s="87"/>
      <c r="Q333" s="86" t="s">
        <v>36</v>
      </c>
      <c r="R333" s="86"/>
      <c r="S333" s="87" t="s">
        <v>39</v>
      </c>
      <c r="T333" s="87"/>
      <c r="U333" s="87"/>
      <c r="V333" s="87"/>
      <c r="W333" s="27"/>
    </row>
    <row r="334" spans="1:23" x14ac:dyDescent="0.25">
      <c r="A334" s="67" t="s">
        <v>1562</v>
      </c>
      <c r="B334" s="67"/>
      <c r="C334" s="27"/>
      <c r="D334" s="67" t="s">
        <v>1563</v>
      </c>
      <c r="E334" s="67"/>
      <c r="F334" s="67"/>
      <c r="G334" s="6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</row>
    <row r="335" spans="1:23" x14ac:dyDescent="0.25">
      <c r="A335" s="67"/>
      <c r="B335" s="67"/>
      <c r="C335" s="27"/>
      <c r="D335" s="67"/>
      <c r="E335" s="67"/>
      <c r="F335" s="67"/>
      <c r="G335" s="67"/>
      <c r="H335" s="81">
        <v>4000</v>
      </c>
      <c r="I335" s="81"/>
      <c r="J335" s="81">
        <v>0</v>
      </c>
      <c r="K335" s="81"/>
      <c r="L335" s="81">
        <v>4000</v>
      </c>
      <c r="M335" s="81"/>
      <c r="N335" s="81">
        <v>3719.67</v>
      </c>
      <c r="O335" s="81"/>
      <c r="P335" s="81">
        <v>280.33</v>
      </c>
      <c r="Q335" s="81"/>
      <c r="R335" s="81">
        <v>2564.67</v>
      </c>
      <c r="S335" s="81"/>
      <c r="T335" s="81">
        <v>2564.67</v>
      </c>
      <c r="U335" s="81"/>
      <c r="V335" s="81">
        <v>1435.33</v>
      </c>
      <c r="W335" s="81"/>
    </row>
    <row r="336" spans="1:23" x14ac:dyDescent="0.25">
      <c r="A336" s="67" t="s">
        <v>1565</v>
      </c>
      <c r="B336" s="67"/>
      <c r="C336" s="27"/>
      <c r="D336" s="67" t="s">
        <v>1566</v>
      </c>
      <c r="E336" s="67"/>
      <c r="F336" s="67"/>
      <c r="G336" s="6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</row>
    <row r="337" spans="1:23" x14ac:dyDescent="0.25">
      <c r="A337" s="67"/>
      <c r="B337" s="67"/>
      <c r="C337" s="27"/>
      <c r="D337" s="67"/>
      <c r="E337" s="67"/>
      <c r="F337" s="67"/>
      <c r="G337" s="67"/>
      <c r="H337" s="81">
        <v>300</v>
      </c>
      <c r="I337" s="81"/>
      <c r="J337" s="81">
        <v>0</v>
      </c>
      <c r="K337" s="81"/>
      <c r="L337" s="81">
        <v>300</v>
      </c>
      <c r="M337" s="81"/>
      <c r="N337" s="81">
        <v>55</v>
      </c>
      <c r="O337" s="81"/>
      <c r="P337" s="81">
        <v>245</v>
      </c>
      <c r="Q337" s="81"/>
      <c r="R337" s="81">
        <v>55</v>
      </c>
      <c r="S337" s="81"/>
      <c r="T337" s="81">
        <v>55</v>
      </c>
      <c r="U337" s="81"/>
      <c r="V337" s="81">
        <v>245</v>
      </c>
      <c r="W337" s="81"/>
    </row>
    <row r="338" spans="1:23" x14ac:dyDescent="0.25">
      <c r="A338" s="67" t="s">
        <v>1569</v>
      </c>
      <c r="B338" s="67"/>
      <c r="C338" s="27"/>
      <c r="D338" s="67" t="s">
        <v>1600</v>
      </c>
      <c r="E338" s="67"/>
      <c r="F338" s="67"/>
      <c r="G338" s="6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</row>
    <row r="339" spans="1:23" x14ac:dyDescent="0.25">
      <c r="A339" s="67"/>
      <c r="B339" s="67"/>
      <c r="C339" s="27"/>
      <c r="D339" s="67"/>
      <c r="E339" s="67"/>
      <c r="F339" s="67"/>
      <c r="G339" s="67"/>
      <c r="H339" s="81">
        <v>100</v>
      </c>
      <c r="I339" s="81"/>
      <c r="J339" s="81">
        <v>0</v>
      </c>
      <c r="K339" s="81"/>
      <c r="L339" s="81">
        <v>100</v>
      </c>
      <c r="M339" s="81"/>
      <c r="N339" s="81">
        <v>0</v>
      </c>
      <c r="O339" s="81"/>
      <c r="P339" s="81">
        <v>100</v>
      </c>
      <c r="Q339" s="81"/>
      <c r="R339" s="81">
        <v>0</v>
      </c>
      <c r="S339" s="81"/>
      <c r="T339" s="81">
        <v>0</v>
      </c>
      <c r="U339" s="81"/>
      <c r="V339" s="81">
        <v>100</v>
      </c>
      <c r="W339" s="81"/>
    </row>
    <row r="340" spans="1:23" x14ac:dyDescent="0.25">
      <c r="A340" s="67" t="s">
        <v>1601</v>
      </c>
      <c r="B340" s="67"/>
      <c r="C340" s="27"/>
      <c r="D340" s="67" t="s">
        <v>1602</v>
      </c>
      <c r="E340" s="67"/>
      <c r="F340" s="67"/>
      <c r="G340" s="6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</row>
    <row r="341" spans="1:23" x14ac:dyDescent="0.25">
      <c r="A341" s="67"/>
      <c r="B341" s="67"/>
      <c r="C341" s="27"/>
      <c r="D341" s="67"/>
      <c r="E341" s="67"/>
      <c r="F341" s="67"/>
      <c r="G341" s="67"/>
      <c r="H341" s="81">
        <v>30000</v>
      </c>
      <c r="I341" s="81"/>
      <c r="J341" s="81">
        <v>0</v>
      </c>
      <c r="K341" s="81"/>
      <c r="L341" s="81">
        <v>30000</v>
      </c>
      <c r="M341" s="81"/>
      <c r="N341" s="81">
        <v>26925.97</v>
      </c>
      <c r="O341" s="81"/>
      <c r="P341" s="81">
        <v>3074.03</v>
      </c>
      <c r="Q341" s="81"/>
      <c r="R341" s="81">
        <v>26915.86</v>
      </c>
      <c r="S341" s="81"/>
      <c r="T341" s="81">
        <v>26915.86</v>
      </c>
      <c r="U341" s="81"/>
      <c r="V341" s="81">
        <v>3084.14</v>
      </c>
      <c r="W341" s="81"/>
    </row>
    <row r="342" spans="1:23" x14ac:dyDescent="0.25">
      <c r="A342" s="67" t="s">
        <v>1571</v>
      </c>
      <c r="B342" s="67"/>
      <c r="C342" s="27"/>
      <c r="D342" s="67" t="s">
        <v>1572</v>
      </c>
      <c r="E342" s="67"/>
      <c r="F342" s="67"/>
      <c r="G342" s="67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</row>
    <row r="343" spans="1:23" x14ac:dyDescent="0.25">
      <c r="A343" s="67"/>
      <c r="B343" s="67"/>
      <c r="C343" s="27"/>
      <c r="D343" s="67"/>
      <c r="E343" s="67"/>
      <c r="F343" s="67"/>
      <c r="G343" s="6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</row>
    <row r="344" spans="1:23" x14ac:dyDescent="0.25">
      <c r="A344" s="67"/>
      <c r="B344" s="67"/>
      <c r="C344" s="27"/>
      <c r="D344" s="67"/>
      <c r="E344" s="67"/>
      <c r="F344" s="67"/>
      <c r="G344" s="67"/>
      <c r="H344" s="81">
        <v>3000</v>
      </c>
      <c r="I344" s="81"/>
      <c r="J344" s="81">
        <v>0</v>
      </c>
      <c r="K344" s="81"/>
      <c r="L344" s="81">
        <v>3000</v>
      </c>
      <c r="M344" s="81"/>
      <c r="N344" s="81">
        <v>2628.61</v>
      </c>
      <c r="O344" s="81"/>
      <c r="P344" s="81">
        <v>371.39</v>
      </c>
      <c r="Q344" s="81"/>
      <c r="R344" s="81">
        <v>2628.61</v>
      </c>
      <c r="S344" s="81"/>
      <c r="T344" s="81">
        <v>2628.61</v>
      </c>
      <c r="U344" s="81"/>
      <c r="V344" s="81">
        <v>371.39</v>
      </c>
      <c r="W344" s="81"/>
    </row>
    <row r="345" spans="1:23" x14ac:dyDescent="0.25">
      <c r="A345" s="67" t="s">
        <v>1603</v>
      </c>
      <c r="B345" s="67"/>
      <c r="C345" s="27"/>
      <c r="D345" s="67" t="s">
        <v>1604</v>
      </c>
      <c r="E345" s="67"/>
      <c r="F345" s="67"/>
      <c r="G345" s="6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</row>
    <row r="346" spans="1:23" x14ac:dyDescent="0.25">
      <c r="A346" s="67"/>
      <c r="B346" s="67"/>
      <c r="C346" s="27"/>
      <c r="D346" s="67"/>
      <c r="E346" s="67"/>
      <c r="F346" s="67"/>
      <c r="G346" s="67"/>
      <c r="H346" s="81">
        <v>2000</v>
      </c>
      <c r="I346" s="81"/>
      <c r="J346" s="81">
        <v>0</v>
      </c>
      <c r="K346" s="81"/>
      <c r="L346" s="81">
        <v>2000</v>
      </c>
      <c r="M346" s="81"/>
      <c r="N346" s="81">
        <v>1894.56</v>
      </c>
      <c r="O346" s="81"/>
      <c r="P346" s="81">
        <v>105.44</v>
      </c>
      <c r="Q346" s="81"/>
      <c r="R346" s="81">
        <v>1894.56</v>
      </c>
      <c r="S346" s="81"/>
      <c r="T346" s="81">
        <v>1894.56</v>
      </c>
      <c r="U346" s="81"/>
      <c r="V346" s="81">
        <v>105.44</v>
      </c>
      <c r="W346" s="81"/>
    </row>
    <row r="347" spans="1:23" x14ac:dyDescent="0.25">
      <c r="A347" s="67" t="s">
        <v>1605</v>
      </c>
      <c r="B347" s="67"/>
      <c r="C347" s="27"/>
      <c r="D347" s="67" t="s">
        <v>1545</v>
      </c>
      <c r="E347" s="67"/>
      <c r="F347" s="67"/>
      <c r="G347" s="6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</row>
    <row r="348" spans="1:23" x14ac:dyDescent="0.25">
      <c r="A348" s="67"/>
      <c r="B348" s="67"/>
      <c r="C348" s="27"/>
      <c r="D348" s="67"/>
      <c r="E348" s="67"/>
      <c r="F348" s="67"/>
      <c r="G348" s="67"/>
      <c r="H348" s="81">
        <v>1000</v>
      </c>
      <c r="I348" s="81"/>
      <c r="J348" s="81">
        <v>0</v>
      </c>
      <c r="K348" s="81"/>
      <c r="L348" s="81">
        <v>1000</v>
      </c>
      <c r="M348" s="81"/>
      <c r="N348" s="81">
        <v>0</v>
      </c>
      <c r="O348" s="81"/>
      <c r="P348" s="81">
        <v>1000</v>
      </c>
      <c r="Q348" s="81"/>
      <c r="R348" s="81">
        <v>0</v>
      </c>
      <c r="S348" s="81"/>
      <c r="T348" s="81">
        <v>0</v>
      </c>
      <c r="U348" s="81"/>
      <c r="V348" s="81">
        <v>1000</v>
      </c>
      <c r="W348" s="81"/>
    </row>
    <row r="349" spans="1:23" x14ac:dyDescent="0.25">
      <c r="A349" s="67" t="s">
        <v>1575</v>
      </c>
      <c r="B349" s="67"/>
      <c r="C349" s="27"/>
      <c r="D349" s="67" t="s">
        <v>1547</v>
      </c>
      <c r="E349" s="67"/>
      <c r="F349" s="67"/>
      <c r="G349" s="6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</row>
    <row r="350" spans="1:23" x14ac:dyDescent="0.25">
      <c r="A350" s="67"/>
      <c r="B350" s="67"/>
      <c r="C350" s="27"/>
      <c r="D350" s="67"/>
      <c r="E350" s="67"/>
      <c r="F350" s="67"/>
      <c r="G350" s="67"/>
      <c r="H350" s="81">
        <v>2000</v>
      </c>
      <c r="I350" s="81"/>
      <c r="J350" s="81">
        <v>0</v>
      </c>
      <c r="K350" s="81"/>
      <c r="L350" s="81">
        <v>2000</v>
      </c>
      <c r="M350" s="81"/>
      <c r="N350" s="81">
        <v>1005.57</v>
      </c>
      <c r="O350" s="81"/>
      <c r="P350" s="81">
        <v>994.43000000000006</v>
      </c>
      <c r="Q350" s="81"/>
      <c r="R350" s="81">
        <v>0</v>
      </c>
      <c r="S350" s="81"/>
      <c r="T350" s="81">
        <v>0</v>
      </c>
      <c r="U350" s="81"/>
      <c r="V350" s="81">
        <v>2000</v>
      </c>
      <c r="W350" s="81"/>
    </row>
    <row r="351" spans="1:23" x14ac:dyDescent="0.25">
      <c r="A351" s="67" t="s">
        <v>1576</v>
      </c>
      <c r="B351" s="67"/>
      <c r="C351" s="27"/>
      <c r="D351" s="67" t="s">
        <v>1577</v>
      </c>
      <c r="E351" s="67"/>
      <c r="F351" s="67"/>
      <c r="G351" s="6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</row>
    <row r="352" spans="1:23" x14ac:dyDescent="0.25">
      <c r="A352" s="67"/>
      <c r="B352" s="67"/>
      <c r="C352" s="27"/>
      <c r="D352" s="67"/>
      <c r="E352" s="67"/>
      <c r="F352" s="67"/>
      <c r="G352" s="67"/>
      <c r="H352" s="81">
        <v>2000</v>
      </c>
      <c r="I352" s="81"/>
      <c r="J352" s="81">
        <v>1800</v>
      </c>
      <c r="K352" s="81"/>
      <c r="L352" s="81">
        <v>3800</v>
      </c>
      <c r="M352" s="81"/>
      <c r="N352" s="81">
        <v>3765</v>
      </c>
      <c r="O352" s="81"/>
      <c r="P352" s="81">
        <v>35</v>
      </c>
      <c r="Q352" s="81"/>
      <c r="R352" s="81">
        <v>0</v>
      </c>
      <c r="S352" s="81"/>
      <c r="T352" s="81">
        <v>0</v>
      </c>
      <c r="U352" s="81"/>
      <c r="V352" s="81">
        <v>3800</v>
      </c>
      <c r="W352" s="81"/>
    </row>
    <row r="353" spans="1:23" x14ac:dyDescent="0.25">
      <c r="A353" s="67" t="s">
        <v>1606</v>
      </c>
      <c r="B353" s="67"/>
      <c r="C353" s="27"/>
      <c r="D353" s="67" t="s">
        <v>1607</v>
      </c>
      <c r="E353" s="67"/>
      <c r="F353" s="67"/>
      <c r="G353" s="67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</row>
    <row r="354" spans="1:23" x14ac:dyDescent="0.25">
      <c r="A354" s="67"/>
      <c r="B354" s="67"/>
      <c r="C354" s="27"/>
      <c r="D354" s="67"/>
      <c r="E354" s="67"/>
      <c r="F354" s="67"/>
      <c r="G354" s="6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</row>
    <row r="355" spans="1:23" x14ac:dyDescent="0.25">
      <c r="A355" s="67"/>
      <c r="B355" s="67"/>
      <c r="C355" s="27"/>
      <c r="D355" s="67"/>
      <c r="E355" s="67"/>
      <c r="F355" s="67"/>
      <c r="G355" s="67"/>
      <c r="H355" s="81">
        <v>200</v>
      </c>
      <c r="I355" s="81"/>
      <c r="J355" s="81">
        <v>0</v>
      </c>
      <c r="K355" s="81"/>
      <c r="L355" s="81">
        <v>200</v>
      </c>
      <c r="M355" s="81"/>
      <c r="N355" s="81">
        <v>0</v>
      </c>
      <c r="O355" s="81"/>
      <c r="P355" s="81">
        <v>200</v>
      </c>
      <c r="Q355" s="81"/>
      <c r="R355" s="81">
        <v>0</v>
      </c>
      <c r="S355" s="81"/>
      <c r="T355" s="81">
        <v>0</v>
      </c>
      <c r="U355" s="81"/>
      <c r="V355" s="81">
        <v>200</v>
      </c>
      <c r="W355" s="81"/>
    </row>
    <row r="356" spans="1:23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pans="1:23" x14ac:dyDescent="0.25">
      <c r="A357" s="27"/>
      <c r="B357" s="27"/>
      <c r="C357" s="27"/>
      <c r="D357" s="64" t="s">
        <v>1489</v>
      </c>
      <c r="E357" s="64"/>
      <c r="F357" s="27"/>
      <c r="G357" s="68">
        <v>420000</v>
      </c>
      <c r="H357" s="68"/>
      <c r="I357" s="68">
        <v>-23902</v>
      </c>
      <c r="J357" s="68"/>
      <c r="K357" s="68">
        <v>396098</v>
      </c>
      <c r="L357" s="68"/>
      <c r="M357" s="68">
        <v>271730.25</v>
      </c>
      <c r="N357" s="68"/>
      <c r="O357" s="68">
        <v>124367.75</v>
      </c>
      <c r="P357" s="68"/>
      <c r="Q357" s="68">
        <v>265594.57</v>
      </c>
      <c r="R357" s="68"/>
      <c r="S357" s="68">
        <v>265594.57</v>
      </c>
      <c r="T357" s="68"/>
      <c r="U357" s="68">
        <v>130503.43000000001</v>
      </c>
      <c r="V357" s="68"/>
      <c r="W357" s="27"/>
    </row>
    <row r="358" spans="1:23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</row>
    <row r="359" spans="1:23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</row>
    <row r="360" spans="1:23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</row>
    <row r="361" spans="1:23" x14ac:dyDescent="0.25">
      <c r="A361" s="30" t="s">
        <v>157</v>
      </c>
      <c r="B361" s="27"/>
      <c r="C361" s="27"/>
      <c r="D361" s="27"/>
      <c r="E361" s="73" t="s">
        <v>158</v>
      </c>
      <c r="F361" s="73"/>
      <c r="G361" s="27"/>
      <c r="H361" s="27"/>
      <c r="I361" s="27"/>
      <c r="J361" s="73" t="s">
        <v>159</v>
      </c>
      <c r="K361" s="73"/>
      <c r="L361" s="27"/>
      <c r="M361" s="27"/>
      <c r="N361" s="27"/>
      <c r="O361" s="73" t="s">
        <v>160</v>
      </c>
      <c r="P361" s="73"/>
      <c r="Q361" s="73"/>
      <c r="R361" s="27"/>
      <c r="S361" s="27"/>
      <c r="T361" s="34">
        <v>45775</v>
      </c>
      <c r="U361" s="27"/>
      <c r="V361" s="27"/>
      <c r="W361" s="27"/>
    </row>
    <row r="362" spans="1:23" x14ac:dyDescent="0.25">
      <c r="A362" s="27"/>
      <c r="B362" s="80" t="s">
        <v>1113</v>
      </c>
      <c r="C362" s="80"/>
      <c r="D362" s="80"/>
      <c r="E362" s="80" t="s">
        <v>1526</v>
      </c>
      <c r="F362" s="80"/>
      <c r="G362" s="80"/>
      <c r="H362" s="80"/>
      <c r="I362" s="27"/>
      <c r="J362" s="80" t="s">
        <v>1114</v>
      </c>
      <c r="K362" s="80"/>
      <c r="L362" s="80"/>
      <c r="M362" s="27"/>
      <c r="N362" s="27"/>
      <c r="O362" s="80" t="s">
        <v>1115</v>
      </c>
      <c r="P362" s="80"/>
      <c r="Q362" s="80"/>
      <c r="R362" s="80"/>
      <c r="S362" s="80"/>
      <c r="T362" s="27"/>
      <c r="U362" s="27"/>
      <c r="V362" s="27"/>
      <c r="W362" s="27"/>
    </row>
    <row r="363" spans="1:23" x14ac:dyDescent="0.25">
      <c r="A363" s="27"/>
      <c r="B363" s="80"/>
      <c r="C363" s="80"/>
      <c r="D363" s="80"/>
      <c r="E363" s="80"/>
      <c r="F363" s="80"/>
      <c r="G363" s="80"/>
      <c r="H363" s="80"/>
      <c r="I363" s="27"/>
      <c r="J363" s="80"/>
      <c r="K363" s="80"/>
      <c r="L363" s="80"/>
      <c r="M363" s="27"/>
      <c r="N363" s="27"/>
      <c r="O363" s="80"/>
      <c r="P363" s="80"/>
      <c r="Q363" s="80"/>
      <c r="R363" s="80"/>
      <c r="S363" s="80"/>
      <c r="T363" s="35">
        <v>0.65803240740740743</v>
      </c>
      <c r="U363" s="27"/>
      <c r="V363" s="27"/>
      <c r="W363" s="27"/>
    </row>
    <row r="364" spans="1:23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</row>
    <row r="365" spans="1:23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</row>
    <row r="366" spans="1:23" x14ac:dyDescent="0.25">
      <c r="A366" s="27"/>
      <c r="B366" s="27"/>
      <c r="C366" s="27"/>
      <c r="D366" s="94" t="s">
        <v>1116</v>
      </c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27"/>
      <c r="T366" s="27"/>
      <c r="U366" s="27"/>
      <c r="V366" s="27"/>
      <c r="W366" s="27"/>
    </row>
    <row r="367" spans="1:23" x14ac:dyDescent="0.25">
      <c r="A367" s="27"/>
      <c r="B367" s="27"/>
      <c r="C367" s="27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64" t="s">
        <v>162</v>
      </c>
      <c r="T367" s="64"/>
      <c r="U367" s="27"/>
      <c r="V367" s="27"/>
      <c r="W367" s="27"/>
    </row>
    <row r="368" spans="1:23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64"/>
      <c r="T368" s="64"/>
      <c r="U368" s="27"/>
      <c r="V368" s="27"/>
      <c r="W368" s="27"/>
    </row>
    <row r="369" spans="1:23" ht="15.75" x14ac:dyDescent="0.25">
      <c r="A369" s="27"/>
      <c r="B369" s="27"/>
      <c r="C369" s="27"/>
      <c r="D369" s="27"/>
      <c r="E369" s="27"/>
      <c r="F369" s="27"/>
      <c r="G369" s="27"/>
      <c r="H369" s="95" t="s">
        <v>1479</v>
      </c>
      <c r="I369" s="95"/>
      <c r="J369" s="95"/>
      <c r="K369" s="95"/>
      <c r="L369" s="95"/>
      <c r="M369" s="95"/>
      <c r="N369" s="95"/>
      <c r="O369" s="27"/>
      <c r="P369" s="27"/>
      <c r="Q369" s="27"/>
      <c r="R369" s="27"/>
      <c r="S369" s="27"/>
      <c r="T369" s="27"/>
      <c r="U369" s="27"/>
      <c r="V369" s="27"/>
      <c r="W369" s="27"/>
    </row>
    <row r="370" spans="1:23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64" t="s">
        <v>1608</v>
      </c>
      <c r="R370" s="64"/>
      <c r="S370" s="64"/>
      <c r="T370" s="27"/>
      <c r="U370" s="27"/>
      <c r="V370" s="27"/>
      <c r="W370" s="27"/>
    </row>
    <row r="371" spans="1:23" x14ac:dyDescent="0.25">
      <c r="A371" s="27"/>
      <c r="B371" s="27"/>
      <c r="C371" s="27"/>
      <c r="D371" s="27"/>
      <c r="E371" s="27"/>
      <c r="F371" s="27"/>
      <c r="G371" s="27"/>
      <c r="H371" s="64" t="s">
        <v>95</v>
      </c>
      <c r="I371" s="64"/>
      <c r="J371" s="96">
        <v>45292</v>
      </c>
      <c r="K371" s="96"/>
      <c r="L371" s="64" t="s">
        <v>96</v>
      </c>
      <c r="M371" s="64"/>
      <c r="N371" s="96">
        <v>45657</v>
      </c>
      <c r="O371" s="96"/>
      <c r="P371" s="27"/>
      <c r="Q371" s="64"/>
      <c r="R371" s="64"/>
      <c r="S371" s="64"/>
      <c r="T371" s="27"/>
      <c r="U371" s="27"/>
      <c r="V371" s="27"/>
      <c r="W371" s="27"/>
    </row>
    <row r="372" spans="1:23" x14ac:dyDescent="0.25">
      <c r="A372" s="27"/>
      <c r="B372" s="27"/>
      <c r="C372" s="27"/>
      <c r="D372" s="27"/>
      <c r="E372" s="27"/>
      <c r="F372" s="27"/>
      <c r="G372" s="27"/>
      <c r="H372" s="64"/>
      <c r="I372" s="64"/>
      <c r="J372" s="96"/>
      <c r="K372" s="96"/>
      <c r="L372" s="64"/>
      <c r="M372" s="64"/>
      <c r="N372" s="96"/>
      <c r="O372" s="96"/>
      <c r="P372" s="27"/>
      <c r="Q372" s="27"/>
      <c r="R372" s="27"/>
      <c r="S372" s="27"/>
      <c r="T372" s="27"/>
      <c r="U372" s="27"/>
      <c r="V372" s="27"/>
      <c r="W372" s="27"/>
    </row>
    <row r="373" spans="1:23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</row>
    <row r="374" spans="1:23" x14ac:dyDescent="0.25">
      <c r="A374" s="27"/>
      <c r="B374" s="27"/>
      <c r="C374" s="27"/>
      <c r="D374" s="27"/>
      <c r="E374" s="27"/>
      <c r="F374" s="27"/>
      <c r="G374" s="27"/>
      <c r="H374" s="93" t="s">
        <v>1065</v>
      </c>
      <c r="I374" s="93"/>
      <c r="J374" s="93"/>
      <c r="K374" s="93" t="s">
        <v>1066</v>
      </c>
      <c r="L374" s="93"/>
      <c r="M374" s="93" t="s">
        <v>1067</v>
      </c>
      <c r="N374" s="93"/>
      <c r="O374" s="93" t="s">
        <v>1068</v>
      </c>
      <c r="P374" s="93"/>
      <c r="Q374" s="93" t="s">
        <v>1480</v>
      </c>
      <c r="R374" s="93"/>
      <c r="S374" s="93" t="s">
        <v>1070</v>
      </c>
      <c r="T374" s="93"/>
      <c r="U374" s="27"/>
      <c r="V374" s="27"/>
      <c r="W374" s="27"/>
    </row>
    <row r="375" spans="1:23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</row>
    <row r="376" spans="1:23" x14ac:dyDescent="0.25">
      <c r="A376" s="93" t="s">
        <v>1481</v>
      </c>
      <c r="B376" s="93"/>
      <c r="C376" s="93" t="s">
        <v>857</v>
      </c>
      <c r="D376" s="93"/>
      <c r="E376" s="93" t="s">
        <v>1482</v>
      </c>
      <c r="F376" s="93"/>
      <c r="G376" s="93" t="s">
        <v>1609</v>
      </c>
      <c r="H376" s="93"/>
      <c r="I376" s="93"/>
      <c r="J376" s="93"/>
      <c r="K376" s="93"/>
      <c r="L376" s="93"/>
      <c r="M376" s="93"/>
      <c r="N376" s="93"/>
      <c r="O376" s="27"/>
      <c r="P376" s="27"/>
      <c r="Q376" s="27"/>
      <c r="R376" s="27"/>
      <c r="S376" s="27"/>
      <c r="T376" s="27"/>
      <c r="U376" s="27"/>
      <c r="V376" s="27"/>
      <c r="W376" s="27"/>
    </row>
    <row r="377" spans="1:23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</row>
    <row r="378" spans="1:23" x14ac:dyDescent="0.25">
      <c r="A378" s="27"/>
      <c r="B378" s="27"/>
      <c r="C378" s="27"/>
      <c r="D378" s="27"/>
      <c r="E378" s="27"/>
      <c r="F378" s="27"/>
      <c r="G378" s="87" t="s">
        <v>1071</v>
      </c>
      <c r="H378" s="87"/>
      <c r="I378" s="27"/>
      <c r="J378" s="27"/>
      <c r="K378" s="27"/>
      <c r="L378" s="27"/>
      <c r="M378" s="27"/>
      <c r="N378" s="27"/>
      <c r="O378" s="87" t="s">
        <v>40</v>
      </c>
      <c r="P378" s="87"/>
      <c r="Q378" s="27"/>
      <c r="R378" s="27"/>
      <c r="S378" s="27"/>
      <c r="T378" s="27"/>
      <c r="U378" s="87" t="s">
        <v>38</v>
      </c>
      <c r="V378" s="87"/>
      <c r="W378" s="27"/>
    </row>
    <row r="379" spans="1:23" x14ac:dyDescent="0.25">
      <c r="A379" s="27"/>
      <c r="B379" s="33" t="s">
        <v>68</v>
      </c>
      <c r="C379" s="27"/>
      <c r="D379" s="86" t="s">
        <v>1484</v>
      </c>
      <c r="E379" s="86"/>
      <c r="F379" s="27"/>
      <c r="G379" s="87"/>
      <c r="H379" s="87"/>
      <c r="I379" s="86" t="s">
        <v>1073</v>
      </c>
      <c r="J379" s="86"/>
      <c r="K379" s="86" t="s">
        <v>35</v>
      </c>
      <c r="L379" s="86"/>
      <c r="M379" s="86" t="s">
        <v>1485</v>
      </c>
      <c r="N379" s="86"/>
      <c r="O379" s="87"/>
      <c r="P379" s="87"/>
      <c r="Q379" s="86" t="s">
        <v>36</v>
      </c>
      <c r="R379" s="86"/>
      <c r="S379" s="87" t="s">
        <v>39</v>
      </c>
      <c r="T379" s="87"/>
      <c r="U379" s="87"/>
      <c r="V379" s="87"/>
      <c r="W379" s="27"/>
    </row>
    <row r="380" spans="1:23" x14ac:dyDescent="0.25">
      <c r="A380" s="67" t="s">
        <v>1491</v>
      </c>
      <c r="B380" s="67"/>
      <c r="C380" s="27"/>
      <c r="D380" s="67" t="s">
        <v>41</v>
      </c>
      <c r="E380" s="67"/>
      <c r="F380" s="67"/>
      <c r="G380" s="6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</row>
    <row r="381" spans="1:23" x14ac:dyDescent="0.25">
      <c r="A381" s="67"/>
      <c r="B381" s="67"/>
      <c r="C381" s="27"/>
      <c r="D381" s="67"/>
      <c r="E381" s="67"/>
      <c r="F381" s="67"/>
      <c r="G381" s="67"/>
      <c r="H381" s="81">
        <v>12669.44</v>
      </c>
      <c r="I381" s="81"/>
      <c r="J381" s="81">
        <v>1900</v>
      </c>
      <c r="K381" s="81"/>
      <c r="L381" s="81">
        <v>14569.44</v>
      </c>
      <c r="M381" s="81"/>
      <c r="N381" s="81">
        <v>14544</v>
      </c>
      <c r="O381" s="81"/>
      <c r="P381" s="81">
        <v>25.44</v>
      </c>
      <c r="Q381" s="81"/>
      <c r="R381" s="81">
        <v>14544</v>
      </c>
      <c r="S381" s="81"/>
      <c r="T381" s="81">
        <v>14544</v>
      </c>
      <c r="U381" s="81"/>
      <c r="V381" s="81">
        <v>25.44</v>
      </c>
      <c r="W381" s="81"/>
    </row>
    <row r="382" spans="1:23" x14ac:dyDescent="0.25">
      <c r="A382" s="67" t="s">
        <v>1492</v>
      </c>
      <c r="B382" s="67"/>
      <c r="C382" s="27"/>
      <c r="D382" s="67" t="s">
        <v>1493</v>
      </c>
      <c r="E382" s="67"/>
      <c r="F382" s="67"/>
      <c r="G382" s="6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</row>
    <row r="383" spans="1:23" x14ac:dyDescent="0.25">
      <c r="A383" s="67"/>
      <c r="B383" s="67"/>
      <c r="C383" s="27"/>
      <c r="D383" s="67"/>
      <c r="E383" s="67"/>
      <c r="F383" s="67"/>
      <c r="G383" s="67"/>
      <c r="H383" s="81">
        <v>64164</v>
      </c>
      <c r="I383" s="81"/>
      <c r="J383" s="81">
        <v>0</v>
      </c>
      <c r="K383" s="81"/>
      <c r="L383" s="81">
        <v>64164</v>
      </c>
      <c r="M383" s="81"/>
      <c r="N383" s="81">
        <v>56736.4</v>
      </c>
      <c r="O383" s="81"/>
      <c r="P383" s="81">
        <v>7427.6</v>
      </c>
      <c r="Q383" s="81"/>
      <c r="R383" s="81">
        <v>56736.4</v>
      </c>
      <c r="S383" s="81"/>
      <c r="T383" s="81">
        <v>56736.4</v>
      </c>
      <c r="U383" s="81"/>
      <c r="V383" s="81">
        <v>7427.6</v>
      </c>
      <c r="W383" s="81"/>
    </row>
    <row r="384" spans="1:23" x14ac:dyDescent="0.25">
      <c r="A384" s="67" t="s">
        <v>1494</v>
      </c>
      <c r="B384" s="67"/>
      <c r="C384" s="27"/>
      <c r="D384" s="67" t="s">
        <v>1495</v>
      </c>
      <c r="E384" s="67"/>
      <c r="F384" s="67"/>
      <c r="G384" s="6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</row>
    <row r="385" spans="1:23" x14ac:dyDescent="0.25">
      <c r="A385" s="67"/>
      <c r="B385" s="67"/>
      <c r="C385" s="27"/>
      <c r="D385" s="67"/>
      <c r="E385" s="67"/>
      <c r="F385" s="67"/>
      <c r="G385" s="67"/>
      <c r="H385" s="81">
        <v>6559</v>
      </c>
      <c r="I385" s="81"/>
      <c r="J385" s="81">
        <v>0</v>
      </c>
      <c r="K385" s="81"/>
      <c r="L385" s="81">
        <v>6559</v>
      </c>
      <c r="M385" s="81"/>
      <c r="N385" s="81">
        <v>5890.49</v>
      </c>
      <c r="O385" s="81"/>
      <c r="P385" s="81">
        <v>668.51</v>
      </c>
      <c r="Q385" s="81"/>
      <c r="R385" s="81">
        <v>5890.49</v>
      </c>
      <c r="S385" s="81"/>
      <c r="T385" s="81">
        <v>5890.49</v>
      </c>
      <c r="U385" s="81"/>
      <c r="V385" s="81">
        <v>668.51</v>
      </c>
      <c r="W385" s="81"/>
    </row>
    <row r="386" spans="1:23" x14ac:dyDescent="0.25">
      <c r="A386" s="67" t="s">
        <v>1496</v>
      </c>
      <c r="B386" s="67"/>
      <c r="C386" s="27"/>
      <c r="D386" s="67" t="s">
        <v>1497</v>
      </c>
      <c r="E386" s="67"/>
      <c r="F386" s="67"/>
      <c r="G386" s="6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1:23" x14ac:dyDescent="0.25">
      <c r="A387" s="67"/>
      <c r="B387" s="67"/>
      <c r="C387" s="27"/>
      <c r="D387" s="67"/>
      <c r="E387" s="67"/>
      <c r="F387" s="67"/>
      <c r="G387" s="67"/>
      <c r="H387" s="81">
        <v>4750</v>
      </c>
      <c r="I387" s="81"/>
      <c r="J387" s="81">
        <v>0</v>
      </c>
      <c r="K387" s="81"/>
      <c r="L387" s="81">
        <v>4750</v>
      </c>
      <c r="M387" s="81"/>
      <c r="N387" s="81">
        <v>3752.67</v>
      </c>
      <c r="O387" s="81"/>
      <c r="P387" s="81">
        <v>997.33</v>
      </c>
      <c r="Q387" s="81"/>
      <c r="R387" s="81">
        <v>3752.67</v>
      </c>
      <c r="S387" s="81"/>
      <c r="T387" s="81">
        <v>3752.67</v>
      </c>
      <c r="U387" s="81"/>
      <c r="V387" s="81">
        <v>997.33</v>
      </c>
      <c r="W387" s="81"/>
    </row>
    <row r="388" spans="1:23" x14ac:dyDescent="0.25">
      <c r="A388" s="67" t="s">
        <v>1498</v>
      </c>
      <c r="B388" s="67"/>
      <c r="C388" s="27"/>
      <c r="D388" s="67" t="s">
        <v>1499</v>
      </c>
      <c r="E388" s="67"/>
      <c r="F388" s="67"/>
      <c r="G388" s="6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</row>
    <row r="389" spans="1:23" x14ac:dyDescent="0.25">
      <c r="A389" s="67"/>
      <c r="B389" s="67"/>
      <c r="C389" s="27"/>
      <c r="D389" s="67"/>
      <c r="E389" s="67"/>
      <c r="F389" s="67"/>
      <c r="G389" s="67"/>
      <c r="H389" s="81">
        <v>1275</v>
      </c>
      <c r="I389" s="81"/>
      <c r="J389" s="81">
        <v>0</v>
      </c>
      <c r="K389" s="81"/>
      <c r="L389" s="81">
        <v>1275</v>
      </c>
      <c r="M389" s="81"/>
      <c r="N389" s="81">
        <v>979</v>
      </c>
      <c r="O389" s="81"/>
      <c r="P389" s="81">
        <v>296</v>
      </c>
      <c r="Q389" s="81"/>
      <c r="R389" s="81">
        <v>979</v>
      </c>
      <c r="S389" s="81"/>
      <c r="T389" s="81">
        <v>979</v>
      </c>
      <c r="U389" s="81"/>
      <c r="V389" s="81">
        <v>296</v>
      </c>
      <c r="W389" s="81"/>
    </row>
    <row r="390" spans="1:23" x14ac:dyDescent="0.25">
      <c r="A390" s="67" t="s">
        <v>1500</v>
      </c>
      <c r="B390" s="67"/>
      <c r="C390" s="27"/>
      <c r="D390" s="67" t="s">
        <v>1501</v>
      </c>
      <c r="E390" s="67"/>
      <c r="F390" s="67"/>
      <c r="G390" s="6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</row>
    <row r="391" spans="1:23" x14ac:dyDescent="0.25">
      <c r="A391" s="67"/>
      <c r="B391" s="67"/>
      <c r="C391" s="27"/>
      <c r="D391" s="67"/>
      <c r="E391" s="67"/>
      <c r="F391" s="67"/>
      <c r="G391" s="67"/>
      <c r="H391" s="81">
        <v>10060</v>
      </c>
      <c r="I391" s="81"/>
      <c r="J391" s="81">
        <v>0</v>
      </c>
      <c r="K391" s="81"/>
      <c r="L391" s="81">
        <v>10060</v>
      </c>
      <c r="M391" s="81"/>
      <c r="N391" s="81">
        <v>8011.5</v>
      </c>
      <c r="O391" s="81"/>
      <c r="P391" s="81">
        <v>2048.5</v>
      </c>
      <c r="Q391" s="81"/>
      <c r="R391" s="81">
        <v>8011.5</v>
      </c>
      <c r="S391" s="81"/>
      <c r="T391" s="81">
        <v>8011.5</v>
      </c>
      <c r="U391" s="81"/>
      <c r="V391" s="81">
        <v>2048.5</v>
      </c>
      <c r="W391" s="81"/>
    </row>
    <row r="392" spans="1:23" x14ac:dyDescent="0.25">
      <c r="A392" s="67" t="s">
        <v>1502</v>
      </c>
      <c r="B392" s="67"/>
      <c r="C392" s="27"/>
      <c r="D392" s="67" t="s">
        <v>1503</v>
      </c>
      <c r="E392" s="67"/>
      <c r="F392" s="67"/>
      <c r="G392" s="6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</row>
    <row r="393" spans="1:23" x14ac:dyDescent="0.25">
      <c r="A393" s="67"/>
      <c r="B393" s="67"/>
      <c r="C393" s="27"/>
      <c r="D393" s="67"/>
      <c r="E393" s="67"/>
      <c r="F393" s="67"/>
      <c r="G393" s="67"/>
      <c r="H393" s="81">
        <v>364</v>
      </c>
      <c r="I393" s="81"/>
      <c r="J393" s="81">
        <v>0</v>
      </c>
      <c r="K393" s="81"/>
      <c r="L393" s="81">
        <v>364</v>
      </c>
      <c r="M393" s="81"/>
      <c r="N393" s="81">
        <v>167.82</v>
      </c>
      <c r="O393" s="81"/>
      <c r="P393" s="81">
        <v>196.18</v>
      </c>
      <c r="Q393" s="81"/>
      <c r="R393" s="81">
        <v>167.82</v>
      </c>
      <c r="S393" s="81"/>
      <c r="T393" s="81">
        <v>167.82</v>
      </c>
      <c r="U393" s="81"/>
      <c r="V393" s="81">
        <v>196.18</v>
      </c>
      <c r="W393" s="81"/>
    </row>
    <row r="394" spans="1:23" x14ac:dyDescent="0.25">
      <c r="A394" s="67" t="s">
        <v>1504</v>
      </c>
      <c r="B394" s="67"/>
      <c r="C394" s="27"/>
      <c r="D394" s="67" t="s">
        <v>1505</v>
      </c>
      <c r="E394" s="67"/>
      <c r="F394" s="67"/>
      <c r="G394" s="6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</row>
    <row r="395" spans="1:23" x14ac:dyDescent="0.25">
      <c r="A395" s="67"/>
      <c r="B395" s="67"/>
      <c r="C395" s="27"/>
      <c r="D395" s="67"/>
      <c r="E395" s="67"/>
      <c r="F395" s="67"/>
      <c r="G395" s="67"/>
      <c r="H395" s="81">
        <v>508</v>
      </c>
      <c r="I395" s="81"/>
      <c r="J395" s="81">
        <v>0</v>
      </c>
      <c r="K395" s="81"/>
      <c r="L395" s="81">
        <v>508</v>
      </c>
      <c r="M395" s="81"/>
      <c r="N395" s="81">
        <v>276</v>
      </c>
      <c r="O395" s="81"/>
      <c r="P395" s="81">
        <v>232</v>
      </c>
      <c r="Q395" s="81"/>
      <c r="R395" s="81">
        <v>276</v>
      </c>
      <c r="S395" s="81"/>
      <c r="T395" s="81">
        <v>276</v>
      </c>
      <c r="U395" s="81"/>
      <c r="V395" s="81">
        <v>232</v>
      </c>
      <c r="W395" s="81"/>
    </row>
    <row r="396" spans="1:23" x14ac:dyDescent="0.25">
      <c r="A396" s="67" t="s">
        <v>1506</v>
      </c>
      <c r="B396" s="67"/>
      <c r="C396" s="27"/>
      <c r="D396" s="67" t="s">
        <v>1507</v>
      </c>
      <c r="E396" s="67"/>
      <c r="F396" s="67"/>
      <c r="G396" s="6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</row>
    <row r="397" spans="1:23" x14ac:dyDescent="0.25">
      <c r="A397" s="67"/>
      <c r="B397" s="67"/>
      <c r="C397" s="27"/>
      <c r="D397" s="67"/>
      <c r="E397" s="67"/>
      <c r="F397" s="67"/>
      <c r="G397" s="67"/>
      <c r="H397" s="81">
        <v>1603</v>
      </c>
      <c r="I397" s="81"/>
      <c r="J397" s="81">
        <v>0</v>
      </c>
      <c r="K397" s="81"/>
      <c r="L397" s="81">
        <v>1603</v>
      </c>
      <c r="M397" s="81"/>
      <c r="N397" s="81">
        <v>1594.66</v>
      </c>
      <c r="O397" s="81"/>
      <c r="P397" s="81">
        <v>8.34</v>
      </c>
      <c r="Q397" s="81"/>
      <c r="R397" s="81">
        <v>1594.66</v>
      </c>
      <c r="S397" s="81"/>
      <c r="T397" s="81">
        <v>1594.66</v>
      </c>
      <c r="U397" s="81"/>
      <c r="V397" s="81">
        <v>8.34</v>
      </c>
      <c r="W397" s="81"/>
    </row>
    <row r="398" spans="1:23" x14ac:dyDescent="0.25">
      <c r="A398" s="67" t="s">
        <v>1508</v>
      </c>
      <c r="B398" s="67"/>
      <c r="C398" s="27"/>
      <c r="D398" s="67" t="s">
        <v>1509</v>
      </c>
      <c r="E398" s="67"/>
      <c r="F398" s="67"/>
      <c r="G398" s="6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</row>
    <row r="399" spans="1:23" x14ac:dyDescent="0.25">
      <c r="A399" s="67"/>
      <c r="B399" s="67"/>
      <c r="C399" s="27"/>
      <c r="D399" s="67"/>
      <c r="E399" s="67"/>
      <c r="F399" s="67"/>
      <c r="G399" s="67"/>
      <c r="H399" s="81">
        <v>100</v>
      </c>
      <c r="I399" s="81"/>
      <c r="J399" s="81">
        <v>0</v>
      </c>
      <c r="K399" s="81"/>
      <c r="L399" s="81">
        <v>100</v>
      </c>
      <c r="M399" s="81"/>
      <c r="N399" s="81">
        <v>0</v>
      </c>
      <c r="O399" s="81"/>
      <c r="P399" s="81">
        <v>100</v>
      </c>
      <c r="Q399" s="81"/>
      <c r="R399" s="81">
        <v>0</v>
      </c>
      <c r="S399" s="81"/>
      <c r="T399" s="81">
        <v>0</v>
      </c>
      <c r="U399" s="81"/>
      <c r="V399" s="81">
        <v>100</v>
      </c>
      <c r="W399" s="81"/>
    </row>
    <row r="400" spans="1:23" x14ac:dyDescent="0.25">
      <c r="A400" s="67" t="s">
        <v>1510</v>
      </c>
      <c r="B400" s="67"/>
      <c r="C400" s="27"/>
      <c r="D400" s="67" t="s">
        <v>1511</v>
      </c>
      <c r="E400" s="67"/>
      <c r="F400" s="67"/>
      <c r="G400" s="6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</row>
    <row r="401" spans="1:23" x14ac:dyDescent="0.25">
      <c r="A401" s="67"/>
      <c r="B401" s="67"/>
      <c r="C401" s="27"/>
      <c r="D401" s="67"/>
      <c r="E401" s="67"/>
      <c r="F401" s="67"/>
      <c r="G401" s="67"/>
      <c r="H401" s="81">
        <v>100</v>
      </c>
      <c r="I401" s="81"/>
      <c r="J401" s="81">
        <v>0</v>
      </c>
      <c r="K401" s="81"/>
      <c r="L401" s="81">
        <v>100</v>
      </c>
      <c r="M401" s="81"/>
      <c r="N401" s="81">
        <v>0</v>
      </c>
      <c r="O401" s="81"/>
      <c r="P401" s="81">
        <v>100</v>
      </c>
      <c r="Q401" s="81"/>
      <c r="R401" s="81">
        <v>0</v>
      </c>
      <c r="S401" s="81"/>
      <c r="T401" s="81">
        <v>0</v>
      </c>
      <c r="U401" s="81"/>
      <c r="V401" s="81">
        <v>100</v>
      </c>
      <c r="W401" s="81"/>
    </row>
    <row r="402" spans="1:23" x14ac:dyDescent="0.25">
      <c r="A402" s="67" t="s">
        <v>1512</v>
      </c>
      <c r="B402" s="67"/>
      <c r="C402" s="27"/>
      <c r="D402" s="67" t="s">
        <v>1513</v>
      </c>
      <c r="E402" s="67"/>
      <c r="F402" s="67"/>
      <c r="G402" s="6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</row>
    <row r="403" spans="1:23" x14ac:dyDescent="0.25">
      <c r="A403" s="67"/>
      <c r="B403" s="67"/>
      <c r="C403" s="27"/>
      <c r="D403" s="67"/>
      <c r="E403" s="67"/>
      <c r="F403" s="67"/>
      <c r="G403" s="67"/>
      <c r="H403" s="81">
        <v>8902.64</v>
      </c>
      <c r="I403" s="81"/>
      <c r="J403" s="81">
        <v>0</v>
      </c>
      <c r="K403" s="81"/>
      <c r="L403" s="81">
        <v>8902.64</v>
      </c>
      <c r="M403" s="81"/>
      <c r="N403" s="81">
        <v>8587.630000000001</v>
      </c>
      <c r="O403" s="81"/>
      <c r="P403" s="81">
        <v>315.01</v>
      </c>
      <c r="Q403" s="81"/>
      <c r="R403" s="81">
        <v>8587.630000000001</v>
      </c>
      <c r="S403" s="81"/>
      <c r="T403" s="81">
        <v>8587.630000000001</v>
      </c>
      <c r="U403" s="81"/>
      <c r="V403" s="81">
        <v>315.01</v>
      </c>
      <c r="W403" s="81"/>
    </row>
    <row r="404" spans="1:23" x14ac:dyDescent="0.25">
      <c r="A404" s="67" t="s">
        <v>1514</v>
      </c>
      <c r="B404" s="67"/>
      <c r="C404" s="27"/>
      <c r="D404" s="67" t="s">
        <v>1582</v>
      </c>
      <c r="E404" s="67"/>
      <c r="F404" s="67"/>
      <c r="G404" s="6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</row>
    <row r="405" spans="1:23" x14ac:dyDescent="0.25">
      <c r="A405" s="67"/>
      <c r="B405" s="67"/>
      <c r="C405" s="27"/>
      <c r="D405" s="67"/>
      <c r="E405" s="67"/>
      <c r="F405" s="67"/>
      <c r="G405" s="67"/>
      <c r="H405" s="81">
        <v>6559</v>
      </c>
      <c r="I405" s="81"/>
      <c r="J405" s="81">
        <v>0</v>
      </c>
      <c r="K405" s="81"/>
      <c r="L405" s="81">
        <v>6559</v>
      </c>
      <c r="M405" s="81"/>
      <c r="N405" s="81">
        <v>4842.28</v>
      </c>
      <c r="O405" s="81"/>
      <c r="P405" s="81">
        <v>1716.72</v>
      </c>
      <c r="Q405" s="81"/>
      <c r="R405" s="81">
        <v>4842.28</v>
      </c>
      <c r="S405" s="81"/>
      <c r="T405" s="81">
        <v>4842.28</v>
      </c>
      <c r="U405" s="81"/>
      <c r="V405" s="81">
        <v>1716.72</v>
      </c>
      <c r="W405" s="81"/>
    </row>
    <row r="406" spans="1:23" x14ac:dyDescent="0.25">
      <c r="A406" s="67" t="s">
        <v>1516</v>
      </c>
      <c r="B406" s="67"/>
      <c r="C406" s="27"/>
      <c r="D406" s="67" t="s">
        <v>1517</v>
      </c>
      <c r="E406" s="67"/>
      <c r="F406" s="67"/>
      <c r="G406" s="6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</row>
    <row r="407" spans="1:23" x14ac:dyDescent="0.25">
      <c r="A407" s="67"/>
      <c r="B407" s="67"/>
      <c r="C407" s="27"/>
      <c r="D407" s="67"/>
      <c r="E407" s="67"/>
      <c r="F407" s="67"/>
      <c r="G407" s="67"/>
      <c r="H407" s="81">
        <v>2605.83</v>
      </c>
      <c r="I407" s="81"/>
      <c r="J407" s="81">
        <v>-1900</v>
      </c>
      <c r="K407" s="81"/>
      <c r="L407" s="81">
        <v>705.83</v>
      </c>
      <c r="M407" s="81"/>
      <c r="N407" s="81">
        <v>0</v>
      </c>
      <c r="O407" s="81"/>
      <c r="P407" s="81">
        <v>705.83</v>
      </c>
      <c r="Q407" s="81"/>
      <c r="R407" s="81">
        <v>0</v>
      </c>
      <c r="S407" s="81"/>
      <c r="T407" s="81">
        <v>0</v>
      </c>
      <c r="U407" s="81"/>
      <c r="V407" s="81">
        <v>705.83</v>
      </c>
      <c r="W407" s="81"/>
    </row>
    <row r="408" spans="1:23" x14ac:dyDescent="0.25">
      <c r="A408" s="67" t="s">
        <v>1592</v>
      </c>
      <c r="B408" s="67"/>
      <c r="C408" s="27"/>
      <c r="D408" s="67" t="s">
        <v>1593</v>
      </c>
      <c r="E408" s="67"/>
      <c r="F408" s="67"/>
      <c r="G408" s="6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</row>
    <row r="409" spans="1:23" x14ac:dyDescent="0.25">
      <c r="A409" s="67"/>
      <c r="B409" s="67"/>
      <c r="C409" s="27"/>
      <c r="D409" s="67"/>
      <c r="E409" s="67"/>
      <c r="F409" s="67"/>
      <c r="G409" s="67"/>
      <c r="H409" s="81">
        <v>12082.64</v>
      </c>
      <c r="I409" s="81"/>
      <c r="J409" s="81">
        <v>0</v>
      </c>
      <c r="K409" s="81"/>
      <c r="L409" s="81">
        <v>12082.64</v>
      </c>
      <c r="M409" s="81"/>
      <c r="N409" s="81">
        <v>0</v>
      </c>
      <c r="O409" s="81"/>
      <c r="P409" s="81">
        <v>12082.64</v>
      </c>
      <c r="Q409" s="81"/>
      <c r="R409" s="81">
        <v>0</v>
      </c>
      <c r="S409" s="81"/>
      <c r="T409" s="81">
        <v>0</v>
      </c>
      <c r="U409" s="81"/>
      <c r="V409" s="81">
        <v>12082.64</v>
      </c>
      <c r="W409" s="81"/>
    </row>
    <row r="410" spans="1:23" x14ac:dyDescent="0.25">
      <c r="A410" s="67" t="s">
        <v>1518</v>
      </c>
      <c r="B410" s="67"/>
      <c r="C410" s="27"/>
      <c r="D410" s="67" t="s">
        <v>1610</v>
      </c>
      <c r="E410" s="67"/>
      <c r="F410" s="67"/>
      <c r="G410" s="6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</row>
    <row r="411" spans="1:23" x14ac:dyDescent="0.25">
      <c r="A411" s="67"/>
      <c r="B411" s="67"/>
      <c r="C411" s="27"/>
      <c r="D411" s="67"/>
      <c r="E411" s="67"/>
      <c r="F411" s="67"/>
      <c r="G411" s="67"/>
      <c r="H411" s="81">
        <v>1212</v>
      </c>
      <c r="I411" s="81"/>
      <c r="J411" s="81">
        <v>0</v>
      </c>
      <c r="K411" s="81"/>
      <c r="L411" s="81">
        <v>1212</v>
      </c>
      <c r="M411" s="81"/>
      <c r="N411" s="81">
        <v>0</v>
      </c>
      <c r="O411" s="81"/>
      <c r="P411" s="81">
        <v>1212</v>
      </c>
      <c r="Q411" s="81"/>
      <c r="R411" s="81">
        <v>0</v>
      </c>
      <c r="S411" s="81"/>
      <c r="T411" s="81">
        <v>0</v>
      </c>
      <c r="U411" s="81"/>
      <c r="V411" s="81">
        <v>1212</v>
      </c>
      <c r="W411" s="81"/>
    </row>
    <row r="412" spans="1:23" x14ac:dyDescent="0.25">
      <c r="A412" s="67" t="s">
        <v>1558</v>
      </c>
      <c r="B412" s="67"/>
      <c r="C412" s="27"/>
      <c r="D412" s="67" t="s">
        <v>1611</v>
      </c>
      <c r="E412" s="67"/>
      <c r="F412" s="67"/>
      <c r="G412" s="67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</row>
    <row r="413" spans="1:23" x14ac:dyDescent="0.25">
      <c r="A413" s="67"/>
      <c r="B413" s="67"/>
      <c r="C413" s="27"/>
      <c r="D413" s="67"/>
      <c r="E413" s="67"/>
      <c r="F413" s="67"/>
      <c r="G413" s="6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</row>
    <row r="414" spans="1:23" x14ac:dyDescent="0.25">
      <c r="A414" s="67"/>
      <c r="B414" s="67"/>
      <c r="C414" s="27"/>
      <c r="D414" s="67"/>
      <c r="E414" s="67"/>
      <c r="F414" s="67"/>
      <c r="G414" s="67"/>
      <c r="H414" s="81">
        <v>200</v>
      </c>
      <c r="I414" s="81"/>
      <c r="J414" s="81">
        <v>0</v>
      </c>
      <c r="K414" s="81"/>
      <c r="L414" s="81">
        <v>200</v>
      </c>
      <c r="M414" s="81"/>
      <c r="N414" s="81">
        <v>200</v>
      </c>
      <c r="O414" s="81"/>
      <c r="P414" s="81">
        <v>0</v>
      </c>
      <c r="Q414" s="81"/>
      <c r="R414" s="81">
        <v>200</v>
      </c>
      <c r="S414" s="81"/>
      <c r="T414" s="81">
        <v>200</v>
      </c>
      <c r="U414" s="81"/>
      <c r="V414" s="81">
        <v>0</v>
      </c>
      <c r="W414" s="81"/>
    </row>
    <row r="415" spans="1:23" x14ac:dyDescent="0.25">
      <c r="A415" s="67" t="s">
        <v>1612</v>
      </c>
      <c r="B415" s="67"/>
      <c r="C415" s="27"/>
      <c r="D415" s="67" t="s">
        <v>1539</v>
      </c>
      <c r="E415" s="67"/>
      <c r="F415" s="67"/>
      <c r="G415" s="67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</row>
    <row r="416" spans="1:23" x14ac:dyDescent="0.25">
      <c r="A416" s="67"/>
      <c r="B416" s="67"/>
      <c r="C416" s="27"/>
      <c r="D416" s="67"/>
      <c r="E416" s="67"/>
      <c r="F416" s="67"/>
      <c r="G416" s="6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</row>
    <row r="417" spans="1:23" x14ac:dyDescent="0.25">
      <c r="A417" s="67"/>
      <c r="B417" s="67"/>
      <c r="C417" s="27"/>
      <c r="D417" s="67"/>
      <c r="E417" s="67"/>
      <c r="F417" s="67"/>
      <c r="G417" s="67"/>
      <c r="H417" s="81">
        <v>1000</v>
      </c>
      <c r="I417" s="81"/>
      <c r="J417" s="81">
        <v>0</v>
      </c>
      <c r="K417" s="81"/>
      <c r="L417" s="81">
        <v>1000</v>
      </c>
      <c r="M417" s="81"/>
      <c r="N417" s="81">
        <v>0</v>
      </c>
      <c r="O417" s="81"/>
      <c r="P417" s="81">
        <v>1000</v>
      </c>
      <c r="Q417" s="81"/>
      <c r="R417" s="81">
        <v>0</v>
      </c>
      <c r="S417" s="81"/>
      <c r="T417" s="81">
        <v>0</v>
      </c>
      <c r="U417" s="81"/>
      <c r="V417" s="81">
        <v>1000</v>
      </c>
      <c r="W417" s="81"/>
    </row>
    <row r="418" spans="1:23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</row>
    <row r="419" spans="1:23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</row>
    <row r="420" spans="1:23" x14ac:dyDescent="0.25">
      <c r="A420" s="30" t="s">
        <v>157</v>
      </c>
      <c r="B420" s="27"/>
      <c r="C420" s="27"/>
      <c r="D420" s="27"/>
      <c r="E420" s="73" t="s">
        <v>158</v>
      </c>
      <c r="F420" s="73"/>
      <c r="G420" s="27"/>
      <c r="H420" s="27"/>
      <c r="I420" s="27"/>
      <c r="J420" s="73" t="s">
        <v>159</v>
      </c>
      <c r="K420" s="73"/>
      <c r="L420" s="27"/>
      <c r="M420" s="27"/>
      <c r="N420" s="27"/>
      <c r="O420" s="73" t="s">
        <v>160</v>
      </c>
      <c r="P420" s="73"/>
      <c r="Q420" s="73"/>
      <c r="R420" s="27"/>
      <c r="S420" s="27"/>
      <c r="T420" s="34">
        <v>45775</v>
      </c>
      <c r="U420" s="27"/>
      <c r="V420" s="27"/>
      <c r="W420" s="27"/>
    </row>
    <row r="421" spans="1:23" x14ac:dyDescent="0.25">
      <c r="A421" s="27"/>
      <c r="B421" s="80" t="s">
        <v>1113</v>
      </c>
      <c r="C421" s="80"/>
      <c r="D421" s="80"/>
      <c r="E421" s="80" t="s">
        <v>1526</v>
      </c>
      <c r="F421" s="80"/>
      <c r="G421" s="80"/>
      <c r="H421" s="80"/>
      <c r="I421" s="27"/>
      <c r="J421" s="80" t="s">
        <v>1114</v>
      </c>
      <c r="K421" s="80"/>
      <c r="L421" s="80"/>
      <c r="M421" s="27"/>
      <c r="N421" s="27"/>
      <c r="O421" s="80" t="s">
        <v>1115</v>
      </c>
      <c r="P421" s="80"/>
      <c r="Q421" s="80"/>
      <c r="R421" s="80"/>
      <c r="S421" s="80"/>
      <c r="T421" s="27"/>
      <c r="U421" s="27"/>
      <c r="V421" s="27"/>
      <c r="W421" s="27"/>
    </row>
    <row r="422" spans="1:23" x14ac:dyDescent="0.25">
      <c r="A422" s="27"/>
      <c r="B422" s="80"/>
      <c r="C422" s="80"/>
      <c r="D422" s="80"/>
      <c r="E422" s="80"/>
      <c r="F422" s="80"/>
      <c r="G422" s="80"/>
      <c r="H422" s="80"/>
      <c r="I422" s="27"/>
      <c r="J422" s="80"/>
      <c r="K422" s="80"/>
      <c r="L422" s="80"/>
      <c r="M422" s="27"/>
      <c r="N422" s="27"/>
      <c r="O422" s="80"/>
      <c r="P422" s="80"/>
      <c r="Q422" s="80"/>
      <c r="R422" s="80"/>
      <c r="S422" s="80"/>
      <c r="T422" s="35">
        <v>0.65803240740740743</v>
      </c>
      <c r="U422" s="27"/>
      <c r="V422" s="27"/>
      <c r="W422" s="27"/>
    </row>
    <row r="423" spans="1:23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</row>
    <row r="424" spans="1:23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</row>
    <row r="425" spans="1:23" x14ac:dyDescent="0.25">
      <c r="A425" s="27"/>
      <c r="B425" s="27"/>
      <c r="C425" s="27"/>
      <c r="D425" s="94" t="s">
        <v>1116</v>
      </c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27"/>
      <c r="T425" s="27"/>
      <c r="U425" s="27"/>
      <c r="V425" s="27"/>
      <c r="W425" s="27"/>
    </row>
    <row r="426" spans="1:23" x14ac:dyDescent="0.25">
      <c r="A426" s="27"/>
      <c r="B426" s="27"/>
      <c r="C426" s="27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64" t="s">
        <v>162</v>
      </c>
      <c r="T426" s="64"/>
      <c r="U426" s="27"/>
      <c r="V426" s="27"/>
      <c r="W426" s="27"/>
    </row>
    <row r="427" spans="1:23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64"/>
      <c r="T427" s="64"/>
      <c r="U427" s="27"/>
      <c r="V427" s="27"/>
      <c r="W427" s="27"/>
    </row>
    <row r="428" spans="1:23" ht="15.75" x14ac:dyDescent="0.25">
      <c r="A428" s="27"/>
      <c r="B428" s="27"/>
      <c r="C428" s="27"/>
      <c r="D428" s="27"/>
      <c r="E428" s="27"/>
      <c r="F428" s="27"/>
      <c r="G428" s="27"/>
      <c r="H428" s="95" t="s">
        <v>1479</v>
      </c>
      <c r="I428" s="95"/>
      <c r="J428" s="95"/>
      <c r="K428" s="95"/>
      <c r="L428" s="95"/>
      <c r="M428" s="95"/>
      <c r="N428" s="95"/>
      <c r="O428" s="27"/>
      <c r="P428" s="27"/>
      <c r="Q428" s="27"/>
      <c r="R428" s="27"/>
      <c r="S428" s="27"/>
      <c r="T428" s="27"/>
      <c r="U428" s="27"/>
      <c r="V428" s="27"/>
      <c r="W428" s="27"/>
    </row>
    <row r="429" spans="1:23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64" t="s">
        <v>1613</v>
      </c>
      <c r="R429" s="64"/>
      <c r="S429" s="64"/>
      <c r="T429" s="27"/>
      <c r="U429" s="27"/>
      <c r="V429" s="27"/>
      <c r="W429" s="27"/>
    </row>
    <row r="430" spans="1:23" x14ac:dyDescent="0.25">
      <c r="A430" s="27"/>
      <c r="B430" s="27"/>
      <c r="C430" s="27"/>
      <c r="D430" s="27"/>
      <c r="E430" s="27"/>
      <c r="F430" s="27"/>
      <c r="G430" s="27"/>
      <c r="H430" s="64" t="s">
        <v>95</v>
      </c>
      <c r="I430" s="64"/>
      <c r="J430" s="96">
        <v>45292</v>
      </c>
      <c r="K430" s="96"/>
      <c r="L430" s="64" t="s">
        <v>96</v>
      </c>
      <c r="M430" s="64"/>
      <c r="N430" s="96">
        <v>45657</v>
      </c>
      <c r="O430" s="96"/>
      <c r="P430" s="27"/>
      <c r="Q430" s="64"/>
      <c r="R430" s="64"/>
      <c r="S430" s="64"/>
      <c r="T430" s="27"/>
      <c r="U430" s="27"/>
      <c r="V430" s="27"/>
      <c r="W430" s="27"/>
    </row>
    <row r="431" spans="1:23" x14ac:dyDescent="0.25">
      <c r="A431" s="27"/>
      <c r="B431" s="27"/>
      <c r="C431" s="27"/>
      <c r="D431" s="27"/>
      <c r="E431" s="27"/>
      <c r="F431" s="27"/>
      <c r="G431" s="27"/>
      <c r="H431" s="64"/>
      <c r="I431" s="64"/>
      <c r="J431" s="96"/>
      <c r="K431" s="96"/>
      <c r="L431" s="64"/>
      <c r="M431" s="64"/>
      <c r="N431" s="96"/>
      <c r="O431" s="96"/>
      <c r="P431" s="27"/>
      <c r="Q431" s="27"/>
      <c r="R431" s="27"/>
      <c r="S431" s="27"/>
      <c r="T431" s="27"/>
      <c r="U431" s="27"/>
      <c r="V431" s="27"/>
      <c r="W431" s="27"/>
    </row>
    <row r="432" spans="1:23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</row>
    <row r="433" spans="1:23" x14ac:dyDescent="0.25">
      <c r="A433" s="27"/>
      <c r="B433" s="27"/>
      <c r="C433" s="27"/>
      <c r="D433" s="27"/>
      <c r="E433" s="27"/>
      <c r="F433" s="27"/>
      <c r="G433" s="27"/>
      <c r="H433" s="93" t="s">
        <v>1065</v>
      </c>
      <c r="I433" s="93"/>
      <c r="J433" s="93"/>
      <c r="K433" s="93" t="s">
        <v>1066</v>
      </c>
      <c r="L433" s="93"/>
      <c r="M433" s="93" t="s">
        <v>1067</v>
      </c>
      <c r="N433" s="93"/>
      <c r="O433" s="93" t="s">
        <v>1068</v>
      </c>
      <c r="P433" s="93"/>
      <c r="Q433" s="93" t="s">
        <v>1480</v>
      </c>
      <c r="R433" s="93"/>
      <c r="S433" s="93" t="s">
        <v>1070</v>
      </c>
      <c r="T433" s="93"/>
      <c r="U433" s="27"/>
      <c r="V433" s="27"/>
      <c r="W433" s="27"/>
    </row>
    <row r="434" spans="1:23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</row>
    <row r="435" spans="1:23" x14ac:dyDescent="0.25">
      <c r="A435" s="93" t="s">
        <v>1481</v>
      </c>
      <c r="B435" s="93"/>
      <c r="C435" s="93" t="s">
        <v>857</v>
      </c>
      <c r="D435" s="93"/>
      <c r="E435" s="93" t="s">
        <v>1482</v>
      </c>
      <c r="F435" s="93"/>
      <c r="G435" s="93" t="s">
        <v>1609</v>
      </c>
      <c r="H435" s="93"/>
      <c r="I435" s="93"/>
      <c r="J435" s="93"/>
      <c r="K435" s="93"/>
      <c r="L435" s="93"/>
      <c r="M435" s="93"/>
      <c r="N435" s="93"/>
      <c r="O435" s="27"/>
      <c r="P435" s="27"/>
      <c r="Q435" s="27"/>
      <c r="R435" s="27"/>
      <c r="S435" s="27"/>
      <c r="T435" s="27"/>
      <c r="U435" s="27"/>
      <c r="V435" s="27"/>
      <c r="W435" s="27"/>
    </row>
    <row r="436" spans="1:23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</row>
    <row r="437" spans="1:23" x14ac:dyDescent="0.25">
      <c r="A437" s="27"/>
      <c r="B437" s="27"/>
      <c r="C437" s="27"/>
      <c r="D437" s="27"/>
      <c r="E437" s="27"/>
      <c r="F437" s="27"/>
      <c r="G437" s="87" t="s">
        <v>1071</v>
      </c>
      <c r="H437" s="87"/>
      <c r="I437" s="27"/>
      <c r="J437" s="27"/>
      <c r="K437" s="27"/>
      <c r="L437" s="27"/>
      <c r="M437" s="27"/>
      <c r="N437" s="27"/>
      <c r="O437" s="87" t="s">
        <v>40</v>
      </c>
      <c r="P437" s="87"/>
      <c r="Q437" s="27"/>
      <c r="R437" s="27"/>
      <c r="S437" s="27"/>
      <c r="T437" s="27"/>
      <c r="U437" s="87" t="s">
        <v>38</v>
      </c>
      <c r="V437" s="87"/>
      <c r="W437" s="27"/>
    </row>
    <row r="438" spans="1:23" x14ac:dyDescent="0.25">
      <c r="A438" s="27"/>
      <c r="B438" s="33" t="s">
        <v>68</v>
      </c>
      <c r="C438" s="27"/>
      <c r="D438" s="86" t="s">
        <v>1484</v>
      </c>
      <c r="E438" s="86"/>
      <c r="F438" s="27"/>
      <c r="G438" s="87"/>
      <c r="H438" s="87"/>
      <c r="I438" s="86" t="s">
        <v>1073</v>
      </c>
      <c r="J438" s="86"/>
      <c r="K438" s="86" t="s">
        <v>35</v>
      </c>
      <c r="L438" s="86"/>
      <c r="M438" s="86" t="s">
        <v>1485</v>
      </c>
      <c r="N438" s="86"/>
      <c r="O438" s="87"/>
      <c r="P438" s="87"/>
      <c r="Q438" s="86" t="s">
        <v>36</v>
      </c>
      <c r="R438" s="86"/>
      <c r="S438" s="87" t="s">
        <v>39</v>
      </c>
      <c r="T438" s="87"/>
      <c r="U438" s="87"/>
      <c r="V438" s="87"/>
      <c r="W438" s="27"/>
    </row>
    <row r="439" spans="1:23" x14ac:dyDescent="0.25">
      <c r="A439" s="67" t="s">
        <v>1614</v>
      </c>
      <c r="B439" s="67"/>
      <c r="C439" s="27"/>
      <c r="D439" s="67" t="s">
        <v>1583</v>
      </c>
      <c r="E439" s="67"/>
      <c r="F439" s="67"/>
      <c r="G439" s="6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</row>
    <row r="440" spans="1:23" x14ac:dyDescent="0.25">
      <c r="A440" s="67"/>
      <c r="B440" s="67"/>
      <c r="C440" s="27"/>
      <c r="D440" s="67"/>
      <c r="E440" s="67"/>
      <c r="F440" s="67"/>
      <c r="G440" s="67"/>
      <c r="H440" s="81">
        <v>100</v>
      </c>
      <c r="I440" s="81"/>
      <c r="J440" s="81">
        <v>0</v>
      </c>
      <c r="K440" s="81"/>
      <c r="L440" s="81">
        <v>100</v>
      </c>
      <c r="M440" s="81"/>
      <c r="N440" s="81">
        <v>0</v>
      </c>
      <c r="O440" s="81"/>
      <c r="P440" s="81">
        <v>100</v>
      </c>
      <c r="Q440" s="81"/>
      <c r="R440" s="81">
        <v>0</v>
      </c>
      <c r="S440" s="81"/>
      <c r="T440" s="81">
        <v>0</v>
      </c>
      <c r="U440" s="81"/>
      <c r="V440" s="81">
        <v>100</v>
      </c>
      <c r="W440" s="81"/>
    </row>
    <row r="441" spans="1:23" x14ac:dyDescent="0.25">
      <c r="A441" s="67" t="s">
        <v>1615</v>
      </c>
      <c r="B441" s="67"/>
      <c r="C441" s="27"/>
      <c r="D441" s="67" t="s">
        <v>1584</v>
      </c>
      <c r="E441" s="67"/>
      <c r="F441" s="67"/>
      <c r="G441" s="6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</row>
    <row r="442" spans="1:23" x14ac:dyDescent="0.25">
      <c r="A442" s="67"/>
      <c r="B442" s="67"/>
      <c r="C442" s="27"/>
      <c r="D442" s="67"/>
      <c r="E442" s="67"/>
      <c r="F442" s="67"/>
      <c r="G442" s="67"/>
      <c r="H442" s="81">
        <v>100</v>
      </c>
      <c r="I442" s="81"/>
      <c r="J442" s="81">
        <v>0</v>
      </c>
      <c r="K442" s="81"/>
      <c r="L442" s="81">
        <v>100</v>
      </c>
      <c r="M442" s="81"/>
      <c r="N442" s="81">
        <v>0</v>
      </c>
      <c r="O442" s="81"/>
      <c r="P442" s="81">
        <v>100</v>
      </c>
      <c r="Q442" s="81"/>
      <c r="R442" s="81">
        <v>0</v>
      </c>
      <c r="S442" s="81"/>
      <c r="T442" s="81">
        <v>0</v>
      </c>
      <c r="U442" s="81"/>
      <c r="V442" s="81">
        <v>100</v>
      </c>
      <c r="W442" s="81"/>
    </row>
    <row r="443" spans="1:23" x14ac:dyDescent="0.25">
      <c r="A443" s="67" t="s">
        <v>1616</v>
      </c>
      <c r="B443" s="67"/>
      <c r="C443" s="27"/>
      <c r="D443" s="67" t="s">
        <v>1617</v>
      </c>
      <c r="E443" s="67"/>
      <c r="F443" s="67"/>
      <c r="G443" s="6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</row>
    <row r="444" spans="1:23" x14ac:dyDescent="0.25">
      <c r="A444" s="67"/>
      <c r="B444" s="67"/>
      <c r="C444" s="27"/>
      <c r="D444" s="67"/>
      <c r="E444" s="67"/>
      <c r="F444" s="67"/>
      <c r="G444" s="67"/>
      <c r="H444" s="81">
        <v>100</v>
      </c>
      <c r="I444" s="81"/>
      <c r="J444" s="81">
        <v>0</v>
      </c>
      <c r="K444" s="81"/>
      <c r="L444" s="81">
        <v>100</v>
      </c>
      <c r="M444" s="81"/>
      <c r="N444" s="81">
        <v>0</v>
      </c>
      <c r="O444" s="81"/>
      <c r="P444" s="81">
        <v>100</v>
      </c>
      <c r="Q444" s="81"/>
      <c r="R444" s="81">
        <v>0</v>
      </c>
      <c r="S444" s="81"/>
      <c r="T444" s="81">
        <v>0</v>
      </c>
      <c r="U444" s="81"/>
      <c r="V444" s="81">
        <v>100</v>
      </c>
      <c r="W444" s="81"/>
    </row>
    <row r="445" spans="1:23" x14ac:dyDescent="0.25">
      <c r="A445" s="67" t="s">
        <v>1618</v>
      </c>
      <c r="B445" s="67"/>
      <c r="C445" s="27"/>
      <c r="D445" s="67" t="s">
        <v>1619</v>
      </c>
      <c r="E445" s="67"/>
      <c r="F445" s="67"/>
      <c r="G445" s="6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</row>
    <row r="446" spans="1:23" x14ac:dyDescent="0.25">
      <c r="A446" s="67"/>
      <c r="B446" s="67"/>
      <c r="C446" s="27"/>
      <c r="D446" s="67"/>
      <c r="E446" s="67"/>
      <c r="F446" s="67"/>
      <c r="G446" s="67"/>
      <c r="H446" s="81">
        <v>3350</v>
      </c>
      <c r="I446" s="81"/>
      <c r="J446" s="81">
        <v>0</v>
      </c>
      <c r="K446" s="81"/>
      <c r="L446" s="81">
        <v>3350</v>
      </c>
      <c r="M446" s="81"/>
      <c r="N446" s="81">
        <v>1393.21</v>
      </c>
      <c r="O446" s="81"/>
      <c r="P446" s="81">
        <v>1956.79</v>
      </c>
      <c r="Q446" s="81"/>
      <c r="R446" s="81">
        <v>1393.21</v>
      </c>
      <c r="S446" s="81"/>
      <c r="T446" s="81">
        <v>1393.21</v>
      </c>
      <c r="U446" s="81"/>
      <c r="V446" s="81">
        <v>1956.79</v>
      </c>
      <c r="W446" s="81"/>
    </row>
    <row r="447" spans="1:23" x14ac:dyDescent="0.25">
      <c r="A447" s="67" t="s">
        <v>1620</v>
      </c>
      <c r="B447" s="67"/>
      <c r="C447" s="27"/>
      <c r="D447" s="67" t="s">
        <v>1561</v>
      </c>
      <c r="E447" s="67"/>
      <c r="F447" s="67"/>
      <c r="G447" s="67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</row>
    <row r="448" spans="1:23" x14ac:dyDescent="0.25">
      <c r="A448" s="67"/>
      <c r="B448" s="67"/>
      <c r="C448" s="27"/>
      <c r="D448" s="67"/>
      <c r="E448" s="67"/>
      <c r="F448" s="67"/>
      <c r="G448" s="6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</row>
    <row r="449" spans="1:23" x14ac:dyDescent="0.25">
      <c r="A449" s="67"/>
      <c r="B449" s="67"/>
      <c r="C449" s="27"/>
      <c r="D449" s="67"/>
      <c r="E449" s="67"/>
      <c r="F449" s="67"/>
      <c r="G449" s="67"/>
      <c r="H449" s="81">
        <v>200</v>
      </c>
      <c r="I449" s="81"/>
      <c r="J449" s="81">
        <v>0</v>
      </c>
      <c r="K449" s="81"/>
      <c r="L449" s="81">
        <v>200</v>
      </c>
      <c r="M449" s="81"/>
      <c r="N449" s="81">
        <v>0</v>
      </c>
      <c r="O449" s="81"/>
      <c r="P449" s="81">
        <v>200</v>
      </c>
      <c r="Q449" s="81"/>
      <c r="R449" s="81">
        <v>0</v>
      </c>
      <c r="S449" s="81"/>
      <c r="T449" s="81">
        <v>0</v>
      </c>
      <c r="U449" s="81"/>
      <c r="V449" s="81">
        <v>200</v>
      </c>
      <c r="W449" s="81"/>
    </row>
    <row r="450" spans="1:23" x14ac:dyDescent="0.25">
      <c r="A450" s="67" t="s">
        <v>1621</v>
      </c>
      <c r="B450" s="67"/>
      <c r="C450" s="27"/>
      <c r="D450" s="67" t="s">
        <v>1600</v>
      </c>
      <c r="E450" s="67"/>
      <c r="F450" s="67"/>
      <c r="G450" s="6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</row>
    <row r="451" spans="1:23" x14ac:dyDescent="0.25">
      <c r="A451" s="67"/>
      <c r="B451" s="67"/>
      <c r="C451" s="27"/>
      <c r="D451" s="67"/>
      <c r="E451" s="67"/>
      <c r="F451" s="67"/>
      <c r="G451" s="67"/>
      <c r="H451" s="81">
        <v>500</v>
      </c>
      <c r="I451" s="81"/>
      <c r="J451" s="81">
        <v>0</v>
      </c>
      <c r="K451" s="81"/>
      <c r="L451" s="81">
        <v>500</v>
      </c>
      <c r="M451" s="81"/>
      <c r="N451" s="81">
        <v>0</v>
      </c>
      <c r="O451" s="81"/>
      <c r="P451" s="81">
        <v>500</v>
      </c>
      <c r="Q451" s="81"/>
      <c r="R451" s="81">
        <v>0</v>
      </c>
      <c r="S451" s="81"/>
      <c r="T451" s="81">
        <v>0</v>
      </c>
      <c r="U451" s="81"/>
      <c r="V451" s="81">
        <v>500</v>
      </c>
      <c r="W451" s="81"/>
    </row>
    <row r="452" spans="1:23" x14ac:dyDescent="0.25">
      <c r="A452" s="67" t="s">
        <v>1575</v>
      </c>
      <c r="B452" s="67"/>
      <c r="C452" s="27"/>
      <c r="D452" s="67" t="s">
        <v>1547</v>
      </c>
      <c r="E452" s="67"/>
      <c r="F452" s="67"/>
      <c r="G452" s="6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</row>
    <row r="453" spans="1:23" x14ac:dyDescent="0.25">
      <c r="A453" s="67"/>
      <c r="B453" s="67"/>
      <c r="C453" s="27"/>
      <c r="D453" s="67"/>
      <c r="E453" s="67"/>
      <c r="F453" s="67"/>
      <c r="G453" s="67"/>
      <c r="H453" s="81">
        <v>935.45</v>
      </c>
      <c r="I453" s="81"/>
      <c r="J453" s="81">
        <v>0</v>
      </c>
      <c r="K453" s="81"/>
      <c r="L453" s="81">
        <v>935.45</v>
      </c>
      <c r="M453" s="81"/>
      <c r="N453" s="81">
        <v>0</v>
      </c>
      <c r="O453" s="81"/>
      <c r="P453" s="81">
        <v>935.45</v>
      </c>
      <c r="Q453" s="81"/>
      <c r="R453" s="81">
        <v>0</v>
      </c>
      <c r="S453" s="81"/>
      <c r="T453" s="81">
        <v>0</v>
      </c>
      <c r="U453" s="81"/>
      <c r="V453" s="81">
        <v>935.45</v>
      </c>
      <c r="W453" s="81"/>
    </row>
    <row r="454" spans="1:23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</row>
    <row r="455" spans="1:23" x14ac:dyDescent="0.25">
      <c r="A455" s="27"/>
      <c r="B455" s="27"/>
      <c r="C455" s="27"/>
      <c r="D455" s="64" t="s">
        <v>1489</v>
      </c>
      <c r="E455" s="64"/>
      <c r="F455" s="27"/>
      <c r="G455" s="68">
        <v>140000</v>
      </c>
      <c r="H455" s="68"/>
      <c r="I455" s="68">
        <v>0</v>
      </c>
      <c r="J455" s="68"/>
      <c r="K455" s="68">
        <v>140000</v>
      </c>
      <c r="L455" s="68"/>
      <c r="M455" s="68">
        <v>106975.66</v>
      </c>
      <c r="N455" s="68"/>
      <c r="O455" s="68">
        <v>33024.340000000004</v>
      </c>
      <c r="P455" s="68"/>
      <c r="Q455" s="68">
        <v>106975.66</v>
      </c>
      <c r="R455" s="68"/>
      <c r="S455" s="68">
        <v>106975.66</v>
      </c>
      <c r="T455" s="68"/>
      <c r="U455" s="68">
        <v>33024.340000000004</v>
      </c>
      <c r="V455" s="68"/>
      <c r="W455" s="27"/>
    </row>
    <row r="456" spans="1:23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</row>
    <row r="457" spans="1:23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</row>
    <row r="458" spans="1:23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</row>
    <row r="459" spans="1:23" x14ac:dyDescent="0.25">
      <c r="A459" s="30" t="s">
        <v>157</v>
      </c>
      <c r="B459" s="27"/>
      <c r="C459" s="27"/>
      <c r="D459" s="27"/>
      <c r="E459" s="73" t="s">
        <v>158</v>
      </c>
      <c r="F459" s="73"/>
      <c r="G459" s="27"/>
      <c r="H459" s="27"/>
      <c r="I459" s="27"/>
      <c r="J459" s="73" t="s">
        <v>159</v>
      </c>
      <c r="K459" s="73"/>
      <c r="L459" s="27"/>
      <c r="M459" s="27"/>
      <c r="N459" s="27"/>
      <c r="O459" s="73" t="s">
        <v>160</v>
      </c>
      <c r="P459" s="73"/>
      <c r="Q459" s="73"/>
      <c r="R459" s="27"/>
      <c r="S459" s="27"/>
      <c r="T459" s="34">
        <v>45775</v>
      </c>
      <c r="U459" s="27"/>
      <c r="V459" s="27"/>
      <c r="W459" s="27"/>
    </row>
    <row r="460" spans="1:23" x14ac:dyDescent="0.25">
      <c r="A460" s="27"/>
      <c r="B460" s="80" t="s">
        <v>1113</v>
      </c>
      <c r="C460" s="80"/>
      <c r="D460" s="80"/>
      <c r="E460" s="80" t="s">
        <v>1526</v>
      </c>
      <c r="F460" s="80"/>
      <c r="G460" s="80"/>
      <c r="H460" s="80"/>
      <c r="I460" s="27"/>
      <c r="J460" s="80" t="s">
        <v>1114</v>
      </c>
      <c r="K460" s="80"/>
      <c r="L460" s="80"/>
      <c r="M460" s="27"/>
      <c r="N460" s="27"/>
      <c r="O460" s="80" t="s">
        <v>1115</v>
      </c>
      <c r="P460" s="80"/>
      <c r="Q460" s="80"/>
      <c r="R460" s="80"/>
      <c r="S460" s="80"/>
      <c r="T460" s="27"/>
      <c r="U460" s="27"/>
      <c r="V460" s="27"/>
      <c r="W460" s="27"/>
    </row>
    <row r="461" spans="1:23" x14ac:dyDescent="0.25">
      <c r="A461" s="27"/>
      <c r="B461" s="80"/>
      <c r="C461" s="80"/>
      <c r="D461" s="80"/>
      <c r="E461" s="80"/>
      <c r="F461" s="80"/>
      <c r="G461" s="80"/>
      <c r="H461" s="80"/>
      <c r="I461" s="27"/>
      <c r="J461" s="80"/>
      <c r="K461" s="80"/>
      <c r="L461" s="80"/>
      <c r="M461" s="27"/>
      <c r="N461" s="27"/>
      <c r="O461" s="80"/>
      <c r="P461" s="80"/>
      <c r="Q461" s="80"/>
      <c r="R461" s="80"/>
      <c r="S461" s="80"/>
      <c r="T461" s="35">
        <v>0.65803240740740743</v>
      </c>
      <c r="U461" s="27"/>
      <c r="V461" s="27"/>
      <c r="W461" s="27"/>
    </row>
    <row r="462" spans="1:23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</row>
    <row r="463" spans="1:23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</row>
    <row r="464" spans="1:23" x14ac:dyDescent="0.25">
      <c r="A464" s="27"/>
      <c r="B464" s="27"/>
      <c r="C464" s="27"/>
      <c r="D464" s="94" t="s">
        <v>1116</v>
      </c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27"/>
      <c r="T464" s="27"/>
      <c r="U464" s="27"/>
      <c r="V464" s="27"/>
      <c r="W464" s="27"/>
    </row>
    <row r="465" spans="1:23" x14ac:dyDescent="0.25">
      <c r="A465" s="27"/>
      <c r="B465" s="27"/>
      <c r="C465" s="27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64" t="s">
        <v>162</v>
      </c>
      <c r="T465" s="64"/>
      <c r="U465" s="27"/>
      <c r="V465" s="27"/>
      <c r="W465" s="27"/>
    </row>
    <row r="466" spans="1:23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64"/>
      <c r="T466" s="64"/>
      <c r="U466" s="27"/>
      <c r="V466" s="27"/>
      <c r="W466" s="27"/>
    </row>
    <row r="467" spans="1:23" ht="15.75" x14ac:dyDescent="0.25">
      <c r="A467" s="27"/>
      <c r="B467" s="27"/>
      <c r="C467" s="27"/>
      <c r="D467" s="27"/>
      <c r="E467" s="27"/>
      <c r="F467" s="27"/>
      <c r="G467" s="27"/>
      <c r="H467" s="95" t="s">
        <v>1479</v>
      </c>
      <c r="I467" s="95"/>
      <c r="J467" s="95"/>
      <c r="K467" s="95"/>
      <c r="L467" s="95"/>
      <c r="M467" s="95"/>
      <c r="N467" s="95"/>
      <c r="O467" s="27"/>
      <c r="P467" s="27"/>
      <c r="Q467" s="27"/>
      <c r="R467" s="27"/>
      <c r="S467" s="27"/>
      <c r="T467" s="27"/>
      <c r="U467" s="27"/>
      <c r="V467" s="27"/>
      <c r="W467" s="27"/>
    </row>
    <row r="468" spans="1:23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64" t="s">
        <v>1622</v>
      </c>
      <c r="R468" s="64"/>
      <c r="S468" s="64"/>
      <c r="T468" s="27"/>
      <c r="U468" s="27"/>
      <c r="V468" s="27"/>
      <c r="W468" s="27"/>
    </row>
    <row r="469" spans="1:23" x14ac:dyDescent="0.25">
      <c r="A469" s="27"/>
      <c r="B469" s="27"/>
      <c r="C469" s="27"/>
      <c r="D469" s="27"/>
      <c r="E469" s="27"/>
      <c r="F469" s="27"/>
      <c r="G469" s="27"/>
      <c r="H469" s="64" t="s">
        <v>95</v>
      </c>
      <c r="I469" s="64"/>
      <c r="J469" s="96">
        <v>45292</v>
      </c>
      <c r="K469" s="96"/>
      <c r="L469" s="64" t="s">
        <v>96</v>
      </c>
      <c r="M469" s="64"/>
      <c r="N469" s="96">
        <v>45657</v>
      </c>
      <c r="O469" s="96"/>
      <c r="P469" s="27"/>
      <c r="Q469" s="64"/>
      <c r="R469" s="64"/>
      <c r="S469" s="64"/>
      <c r="T469" s="27"/>
      <c r="U469" s="27"/>
      <c r="V469" s="27"/>
      <c r="W469" s="27"/>
    </row>
    <row r="470" spans="1:23" x14ac:dyDescent="0.25">
      <c r="A470" s="27"/>
      <c r="B470" s="27"/>
      <c r="C470" s="27"/>
      <c r="D470" s="27"/>
      <c r="E470" s="27"/>
      <c r="F470" s="27"/>
      <c r="G470" s="27"/>
      <c r="H470" s="64"/>
      <c r="I470" s="64"/>
      <c r="J470" s="96"/>
      <c r="K470" s="96"/>
      <c r="L470" s="64"/>
      <c r="M470" s="64"/>
      <c r="N470" s="96"/>
      <c r="O470" s="96"/>
      <c r="P470" s="27"/>
      <c r="Q470" s="27"/>
      <c r="R470" s="27"/>
      <c r="S470" s="27"/>
      <c r="T470" s="27"/>
      <c r="U470" s="27"/>
      <c r="V470" s="27"/>
      <c r="W470" s="27"/>
    </row>
    <row r="471" spans="1:23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</row>
    <row r="472" spans="1:23" x14ac:dyDescent="0.25">
      <c r="A472" s="27"/>
      <c r="B472" s="27"/>
      <c r="C472" s="27"/>
      <c r="D472" s="27"/>
      <c r="E472" s="27"/>
      <c r="F472" s="27"/>
      <c r="G472" s="27"/>
      <c r="H472" s="93" t="s">
        <v>1065</v>
      </c>
      <c r="I472" s="93"/>
      <c r="J472" s="93"/>
      <c r="K472" s="93" t="s">
        <v>1066</v>
      </c>
      <c r="L472" s="93"/>
      <c r="M472" s="93" t="s">
        <v>1067</v>
      </c>
      <c r="N472" s="93"/>
      <c r="O472" s="93" t="s">
        <v>1068</v>
      </c>
      <c r="P472" s="93"/>
      <c r="Q472" s="93" t="s">
        <v>1480</v>
      </c>
      <c r="R472" s="93"/>
      <c r="S472" s="93" t="s">
        <v>1070</v>
      </c>
      <c r="T472" s="93"/>
      <c r="U472" s="27"/>
      <c r="V472" s="27"/>
      <c r="W472" s="27"/>
    </row>
    <row r="473" spans="1:23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</row>
    <row r="474" spans="1:23" x14ac:dyDescent="0.25">
      <c r="A474" s="93" t="s">
        <v>1481</v>
      </c>
      <c r="B474" s="93"/>
      <c r="C474" s="93" t="s">
        <v>1623</v>
      </c>
      <c r="D474" s="93"/>
      <c r="E474" s="93" t="s">
        <v>1482</v>
      </c>
      <c r="F474" s="93"/>
      <c r="G474" s="93" t="s">
        <v>1624</v>
      </c>
      <c r="H474" s="93"/>
      <c r="I474" s="93"/>
      <c r="J474" s="93"/>
      <c r="K474" s="93"/>
      <c r="L474" s="93"/>
      <c r="M474" s="93"/>
      <c r="N474" s="93"/>
      <c r="O474" s="27"/>
      <c r="P474" s="27"/>
      <c r="Q474" s="27"/>
      <c r="R474" s="27"/>
      <c r="S474" s="27"/>
      <c r="T474" s="27"/>
      <c r="U474" s="27"/>
      <c r="V474" s="27"/>
      <c r="W474" s="27"/>
    </row>
    <row r="475" spans="1:23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</row>
    <row r="476" spans="1:23" x14ac:dyDescent="0.25">
      <c r="A476" s="27"/>
      <c r="B476" s="27"/>
      <c r="C476" s="27"/>
      <c r="D476" s="27"/>
      <c r="E476" s="27"/>
      <c r="F476" s="27"/>
      <c r="G476" s="87" t="s">
        <v>1071</v>
      </c>
      <c r="H476" s="87"/>
      <c r="I476" s="27"/>
      <c r="J476" s="27"/>
      <c r="K476" s="27"/>
      <c r="L476" s="27"/>
      <c r="M476" s="27"/>
      <c r="N476" s="27"/>
      <c r="O476" s="87" t="s">
        <v>40</v>
      </c>
      <c r="P476" s="87"/>
      <c r="Q476" s="27"/>
      <c r="R476" s="27"/>
      <c r="S476" s="27"/>
      <c r="T476" s="27"/>
      <c r="U476" s="87" t="s">
        <v>38</v>
      </c>
      <c r="V476" s="87"/>
      <c r="W476" s="27"/>
    </row>
    <row r="477" spans="1:23" x14ac:dyDescent="0.25">
      <c r="A477" s="27"/>
      <c r="B477" s="33" t="s">
        <v>68</v>
      </c>
      <c r="C477" s="27"/>
      <c r="D477" s="86" t="s">
        <v>1484</v>
      </c>
      <c r="E477" s="86"/>
      <c r="F477" s="27"/>
      <c r="G477" s="87"/>
      <c r="H477" s="87"/>
      <c r="I477" s="86" t="s">
        <v>1073</v>
      </c>
      <c r="J477" s="86"/>
      <c r="K477" s="86" t="s">
        <v>35</v>
      </c>
      <c r="L477" s="86"/>
      <c r="M477" s="86" t="s">
        <v>1485</v>
      </c>
      <c r="N477" s="86"/>
      <c r="O477" s="87"/>
      <c r="P477" s="87"/>
      <c r="Q477" s="86" t="s">
        <v>36</v>
      </c>
      <c r="R477" s="86"/>
      <c r="S477" s="87" t="s">
        <v>39</v>
      </c>
      <c r="T477" s="87"/>
      <c r="U477" s="87"/>
      <c r="V477" s="87"/>
      <c r="W477" s="27"/>
    </row>
    <row r="478" spans="1:23" x14ac:dyDescent="0.25">
      <c r="A478" s="67" t="s">
        <v>1491</v>
      </c>
      <c r="B478" s="67"/>
      <c r="C478" s="27"/>
      <c r="D478" s="67" t="s">
        <v>41</v>
      </c>
      <c r="E478" s="67"/>
      <c r="F478" s="67"/>
      <c r="G478" s="6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</row>
    <row r="479" spans="1:23" x14ac:dyDescent="0.25">
      <c r="A479" s="67"/>
      <c r="B479" s="67"/>
      <c r="C479" s="27"/>
      <c r="D479" s="67"/>
      <c r="E479" s="67"/>
      <c r="F479" s="67"/>
      <c r="G479" s="67"/>
      <c r="H479" s="81">
        <v>99744</v>
      </c>
      <c r="I479" s="81"/>
      <c r="J479" s="81">
        <v>0</v>
      </c>
      <c r="K479" s="81"/>
      <c r="L479" s="81">
        <v>99744</v>
      </c>
      <c r="M479" s="81"/>
      <c r="N479" s="81">
        <v>92508.430000000008</v>
      </c>
      <c r="O479" s="81"/>
      <c r="P479" s="81">
        <v>7235.57</v>
      </c>
      <c r="Q479" s="81"/>
      <c r="R479" s="81">
        <v>92508.430000000008</v>
      </c>
      <c r="S479" s="81"/>
      <c r="T479" s="81">
        <v>92508.430000000008</v>
      </c>
      <c r="U479" s="81"/>
      <c r="V479" s="81">
        <v>7235.57</v>
      </c>
      <c r="W479" s="81"/>
    </row>
    <row r="480" spans="1:23" x14ac:dyDescent="0.25">
      <c r="A480" s="67" t="s">
        <v>1492</v>
      </c>
      <c r="B480" s="67"/>
      <c r="C480" s="27"/>
      <c r="D480" s="67" t="s">
        <v>1493</v>
      </c>
      <c r="E480" s="67"/>
      <c r="F480" s="67"/>
      <c r="G480" s="6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</row>
    <row r="481" spans="1:23" x14ac:dyDescent="0.25">
      <c r="A481" s="67"/>
      <c r="B481" s="67"/>
      <c r="C481" s="27"/>
      <c r="D481" s="67"/>
      <c r="E481" s="67"/>
      <c r="F481" s="67"/>
      <c r="G481" s="67"/>
      <c r="H481" s="81">
        <v>7152</v>
      </c>
      <c r="I481" s="81"/>
      <c r="J481" s="81">
        <v>0</v>
      </c>
      <c r="K481" s="81"/>
      <c r="L481" s="81">
        <v>7152</v>
      </c>
      <c r="M481" s="81"/>
      <c r="N481" s="81">
        <v>7152</v>
      </c>
      <c r="O481" s="81"/>
      <c r="P481" s="81">
        <v>0</v>
      </c>
      <c r="Q481" s="81"/>
      <c r="R481" s="81">
        <v>7152</v>
      </c>
      <c r="S481" s="81"/>
      <c r="T481" s="81">
        <v>7152</v>
      </c>
      <c r="U481" s="81"/>
      <c r="V481" s="81">
        <v>0</v>
      </c>
      <c r="W481" s="81"/>
    </row>
    <row r="482" spans="1:23" x14ac:dyDescent="0.25">
      <c r="A482" s="67" t="s">
        <v>1494</v>
      </c>
      <c r="B482" s="67"/>
      <c r="C482" s="27"/>
      <c r="D482" s="67" t="s">
        <v>1495</v>
      </c>
      <c r="E482" s="67"/>
      <c r="F482" s="67"/>
      <c r="G482" s="6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</row>
    <row r="483" spans="1:23" x14ac:dyDescent="0.25">
      <c r="A483" s="67"/>
      <c r="B483" s="67"/>
      <c r="C483" s="27"/>
      <c r="D483" s="67"/>
      <c r="E483" s="67"/>
      <c r="F483" s="67"/>
      <c r="G483" s="67"/>
      <c r="H483" s="81">
        <v>8908</v>
      </c>
      <c r="I483" s="81"/>
      <c r="J483" s="81">
        <v>0</v>
      </c>
      <c r="K483" s="81"/>
      <c r="L483" s="81">
        <v>8908</v>
      </c>
      <c r="M483" s="81"/>
      <c r="N483" s="81">
        <v>7996.31</v>
      </c>
      <c r="O483" s="81"/>
      <c r="P483" s="81">
        <v>911.69</v>
      </c>
      <c r="Q483" s="81"/>
      <c r="R483" s="81">
        <v>7996.31</v>
      </c>
      <c r="S483" s="81"/>
      <c r="T483" s="81">
        <v>7996.31</v>
      </c>
      <c r="U483" s="81"/>
      <c r="V483" s="81">
        <v>911.69</v>
      </c>
      <c r="W483" s="81"/>
    </row>
    <row r="484" spans="1:23" x14ac:dyDescent="0.25">
      <c r="A484" s="67" t="s">
        <v>1496</v>
      </c>
      <c r="B484" s="67"/>
      <c r="C484" s="27"/>
      <c r="D484" s="67" t="s">
        <v>1497</v>
      </c>
      <c r="E484" s="67"/>
      <c r="F484" s="67"/>
      <c r="G484" s="6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</row>
    <row r="485" spans="1:23" x14ac:dyDescent="0.25">
      <c r="A485" s="67"/>
      <c r="B485" s="67"/>
      <c r="C485" s="27"/>
      <c r="D485" s="67"/>
      <c r="E485" s="67"/>
      <c r="F485" s="67"/>
      <c r="G485" s="67"/>
      <c r="H485" s="81">
        <v>4750</v>
      </c>
      <c r="I485" s="81"/>
      <c r="J485" s="81">
        <v>0</v>
      </c>
      <c r="K485" s="81"/>
      <c r="L485" s="81">
        <v>4750</v>
      </c>
      <c r="M485" s="81"/>
      <c r="N485" s="81">
        <v>4298.37</v>
      </c>
      <c r="O485" s="81"/>
      <c r="P485" s="81">
        <v>451.63</v>
      </c>
      <c r="Q485" s="81"/>
      <c r="R485" s="81">
        <v>4298.37</v>
      </c>
      <c r="S485" s="81"/>
      <c r="T485" s="81">
        <v>4298.37</v>
      </c>
      <c r="U485" s="81"/>
      <c r="V485" s="81">
        <v>451.63</v>
      </c>
      <c r="W485" s="81"/>
    </row>
    <row r="486" spans="1:23" x14ac:dyDescent="0.25">
      <c r="A486" s="67" t="s">
        <v>1498</v>
      </c>
      <c r="B486" s="67"/>
      <c r="C486" s="27"/>
      <c r="D486" s="67" t="s">
        <v>1499</v>
      </c>
      <c r="E486" s="67"/>
      <c r="F486" s="67"/>
      <c r="G486" s="6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</row>
    <row r="487" spans="1:23" x14ac:dyDescent="0.25">
      <c r="A487" s="67"/>
      <c r="B487" s="67"/>
      <c r="C487" s="27"/>
      <c r="D487" s="67"/>
      <c r="E487" s="67"/>
      <c r="F487" s="67"/>
      <c r="G487" s="67"/>
      <c r="H487" s="81">
        <v>150</v>
      </c>
      <c r="I487" s="81"/>
      <c r="J487" s="81">
        <v>0</v>
      </c>
      <c r="K487" s="81"/>
      <c r="L487" s="81">
        <v>150</v>
      </c>
      <c r="M487" s="81"/>
      <c r="N487" s="81">
        <v>124</v>
      </c>
      <c r="O487" s="81"/>
      <c r="P487" s="81">
        <v>26</v>
      </c>
      <c r="Q487" s="81"/>
      <c r="R487" s="81">
        <v>124</v>
      </c>
      <c r="S487" s="81"/>
      <c r="T487" s="81">
        <v>124</v>
      </c>
      <c r="U487" s="81"/>
      <c r="V487" s="81">
        <v>26</v>
      </c>
      <c r="W487" s="81"/>
    </row>
    <row r="488" spans="1:23" x14ac:dyDescent="0.25">
      <c r="A488" s="67" t="s">
        <v>1500</v>
      </c>
      <c r="B488" s="67"/>
      <c r="C488" s="27"/>
      <c r="D488" s="67" t="s">
        <v>1501</v>
      </c>
      <c r="E488" s="67"/>
      <c r="F488" s="67"/>
      <c r="G488" s="6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</row>
    <row r="489" spans="1:23" x14ac:dyDescent="0.25">
      <c r="A489" s="67"/>
      <c r="B489" s="67"/>
      <c r="C489" s="27"/>
      <c r="D489" s="67"/>
      <c r="E489" s="67"/>
      <c r="F489" s="67"/>
      <c r="G489" s="67"/>
      <c r="H489" s="81">
        <v>1020</v>
      </c>
      <c r="I489" s="81"/>
      <c r="J489" s="81">
        <v>0</v>
      </c>
      <c r="K489" s="81"/>
      <c r="L489" s="81">
        <v>1020</v>
      </c>
      <c r="M489" s="81"/>
      <c r="N489" s="81">
        <v>992</v>
      </c>
      <c r="O489" s="81"/>
      <c r="P489" s="81">
        <v>28</v>
      </c>
      <c r="Q489" s="81"/>
      <c r="R489" s="81">
        <v>992</v>
      </c>
      <c r="S489" s="81"/>
      <c r="T489" s="81">
        <v>992</v>
      </c>
      <c r="U489" s="81"/>
      <c r="V489" s="81">
        <v>28</v>
      </c>
      <c r="W489" s="81"/>
    </row>
    <row r="490" spans="1:23" x14ac:dyDescent="0.25">
      <c r="A490" s="67" t="s">
        <v>1502</v>
      </c>
      <c r="B490" s="67"/>
      <c r="C490" s="27"/>
      <c r="D490" s="67" t="s">
        <v>1503</v>
      </c>
      <c r="E490" s="67"/>
      <c r="F490" s="67"/>
      <c r="G490" s="6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</row>
    <row r="491" spans="1:23" x14ac:dyDescent="0.25">
      <c r="A491" s="67"/>
      <c r="B491" s="67"/>
      <c r="C491" s="27"/>
      <c r="D491" s="67"/>
      <c r="E491" s="67"/>
      <c r="F491" s="67"/>
      <c r="G491" s="67"/>
      <c r="H491" s="81">
        <v>25</v>
      </c>
      <c r="I491" s="81"/>
      <c r="J491" s="81">
        <v>0</v>
      </c>
      <c r="K491" s="81"/>
      <c r="L491" s="81">
        <v>25</v>
      </c>
      <c r="M491" s="81"/>
      <c r="N491" s="81">
        <v>21</v>
      </c>
      <c r="O491" s="81"/>
      <c r="P491" s="81">
        <v>4</v>
      </c>
      <c r="Q491" s="81"/>
      <c r="R491" s="81">
        <v>21</v>
      </c>
      <c r="S491" s="81"/>
      <c r="T491" s="81">
        <v>21</v>
      </c>
      <c r="U491" s="81"/>
      <c r="V491" s="81">
        <v>4</v>
      </c>
      <c r="W491" s="81"/>
    </row>
    <row r="492" spans="1:23" x14ac:dyDescent="0.25">
      <c r="A492" s="67" t="s">
        <v>1504</v>
      </c>
      <c r="B492" s="67"/>
      <c r="C492" s="27"/>
      <c r="D492" s="67" t="s">
        <v>1505</v>
      </c>
      <c r="E492" s="67"/>
      <c r="F492" s="67"/>
      <c r="G492" s="6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</row>
    <row r="493" spans="1:23" x14ac:dyDescent="0.25">
      <c r="A493" s="67"/>
      <c r="B493" s="67"/>
      <c r="C493" s="27"/>
      <c r="D493" s="67"/>
      <c r="E493" s="67"/>
      <c r="F493" s="67"/>
      <c r="G493" s="67"/>
      <c r="H493" s="81">
        <v>130</v>
      </c>
      <c r="I493" s="81"/>
      <c r="J493" s="81">
        <v>0</v>
      </c>
      <c r="K493" s="81"/>
      <c r="L493" s="81">
        <v>130</v>
      </c>
      <c r="M493" s="81"/>
      <c r="N493" s="81">
        <v>55.2</v>
      </c>
      <c r="O493" s="81"/>
      <c r="P493" s="81">
        <v>74.8</v>
      </c>
      <c r="Q493" s="81"/>
      <c r="R493" s="81">
        <v>55.2</v>
      </c>
      <c r="S493" s="81"/>
      <c r="T493" s="81">
        <v>55.2</v>
      </c>
      <c r="U493" s="81"/>
      <c r="V493" s="81">
        <v>74.8</v>
      </c>
      <c r="W493" s="81"/>
    </row>
    <row r="494" spans="1:23" x14ac:dyDescent="0.25">
      <c r="A494" s="67" t="s">
        <v>1506</v>
      </c>
      <c r="B494" s="67"/>
      <c r="C494" s="27"/>
      <c r="D494" s="67" t="s">
        <v>1507</v>
      </c>
      <c r="E494" s="67"/>
      <c r="F494" s="67"/>
      <c r="G494" s="6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</row>
    <row r="495" spans="1:23" x14ac:dyDescent="0.25">
      <c r="A495" s="67"/>
      <c r="B495" s="67"/>
      <c r="C495" s="27"/>
      <c r="D495" s="67"/>
      <c r="E495" s="67"/>
      <c r="F495" s="67"/>
      <c r="G495" s="67"/>
      <c r="H495" s="81">
        <v>215</v>
      </c>
      <c r="I495" s="81"/>
      <c r="J495" s="81">
        <v>50</v>
      </c>
      <c r="K495" s="81"/>
      <c r="L495" s="81">
        <v>265</v>
      </c>
      <c r="M495" s="81"/>
      <c r="N495" s="81">
        <v>250.32</v>
      </c>
      <c r="O495" s="81"/>
      <c r="P495" s="81">
        <v>14.68</v>
      </c>
      <c r="Q495" s="81"/>
      <c r="R495" s="81">
        <v>250.32</v>
      </c>
      <c r="S495" s="81"/>
      <c r="T495" s="81">
        <v>250.32</v>
      </c>
      <c r="U495" s="81"/>
      <c r="V495" s="81">
        <v>14.68</v>
      </c>
      <c r="W495" s="81"/>
    </row>
    <row r="496" spans="1:23" x14ac:dyDescent="0.25">
      <c r="A496" s="67" t="s">
        <v>1625</v>
      </c>
      <c r="B496" s="67"/>
      <c r="C496" s="27"/>
      <c r="D496" s="67" t="s">
        <v>1626</v>
      </c>
      <c r="E496" s="67"/>
      <c r="F496" s="67"/>
      <c r="G496" s="6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</row>
    <row r="497" spans="1:23" x14ac:dyDescent="0.25">
      <c r="A497" s="67"/>
      <c r="B497" s="67"/>
      <c r="C497" s="27"/>
      <c r="D497" s="67"/>
      <c r="E497" s="67"/>
      <c r="F497" s="67"/>
      <c r="G497" s="67"/>
      <c r="H497" s="81">
        <v>2471.4500000000003</v>
      </c>
      <c r="I497" s="81"/>
      <c r="J497" s="81">
        <v>0</v>
      </c>
      <c r="K497" s="81"/>
      <c r="L497" s="81">
        <v>2471.4500000000003</v>
      </c>
      <c r="M497" s="81"/>
      <c r="N497" s="81">
        <v>0</v>
      </c>
      <c r="O497" s="81"/>
      <c r="P497" s="81">
        <v>2471.4500000000003</v>
      </c>
      <c r="Q497" s="81"/>
      <c r="R497" s="81">
        <v>0</v>
      </c>
      <c r="S497" s="81"/>
      <c r="T497" s="81">
        <v>0</v>
      </c>
      <c r="U497" s="81"/>
      <c r="V497" s="81">
        <v>2471.4500000000003</v>
      </c>
      <c r="W497" s="81"/>
    </row>
    <row r="498" spans="1:23" x14ac:dyDescent="0.25">
      <c r="A498" s="67" t="s">
        <v>1508</v>
      </c>
      <c r="B498" s="67"/>
      <c r="C498" s="27"/>
      <c r="D498" s="67" t="s">
        <v>1509</v>
      </c>
      <c r="E498" s="67"/>
      <c r="F498" s="67"/>
      <c r="G498" s="6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</row>
    <row r="499" spans="1:23" x14ac:dyDescent="0.25">
      <c r="A499" s="67"/>
      <c r="B499" s="67"/>
      <c r="C499" s="27"/>
      <c r="D499" s="67"/>
      <c r="E499" s="67"/>
      <c r="F499" s="67"/>
      <c r="G499" s="67"/>
      <c r="H499" s="81">
        <v>5</v>
      </c>
      <c r="I499" s="81"/>
      <c r="J499" s="81">
        <v>0</v>
      </c>
      <c r="K499" s="81"/>
      <c r="L499" s="81">
        <v>5</v>
      </c>
      <c r="M499" s="81"/>
      <c r="N499" s="81">
        <v>0</v>
      </c>
      <c r="O499" s="81"/>
      <c r="P499" s="81">
        <v>5</v>
      </c>
      <c r="Q499" s="81"/>
      <c r="R499" s="81">
        <v>0</v>
      </c>
      <c r="S499" s="81"/>
      <c r="T499" s="81">
        <v>0</v>
      </c>
      <c r="U499" s="81"/>
      <c r="V499" s="81">
        <v>5</v>
      </c>
      <c r="W499" s="81"/>
    </row>
    <row r="500" spans="1:23" x14ac:dyDescent="0.25">
      <c r="A500" s="67" t="s">
        <v>1510</v>
      </c>
      <c r="B500" s="67"/>
      <c r="C500" s="27"/>
      <c r="D500" s="67" t="s">
        <v>1511</v>
      </c>
      <c r="E500" s="67"/>
      <c r="F500" s="67"/>
      <c r="G500" s="6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</row>
    <row r="501" spans="1:23" x14ac:dyDescent="0.25">
      <c r="A501" s="67"/>
      <c r="B501" s="67"/>
      <c r="C501" s="27"/>
      <c r="D501" s="67"/>
      <c r="E501" s="67"/>
      <c r="F501" s="67"/>
      <c r="G501" s="67"/>
      <c r="H501" s="81">
        <v>5</v>
      </c>
      <c r="I501" s="81"/>
      <c r="J501" s="81">
        <v>0</v>
      </c>
      <c r="K501" s="81"/>
      <c r="L501" s="81">
        <v>5</v>
      </c>
      <c r="M501" s="81"/>
      <c r="N501" s="81">
        <v>0</v>
      </c>
      <c r="O501" s="81"/>
      <c r="P501" s="81">
        <v>5</v>
      </c>
      <c r="Q501" s="81"/>
      <c r="R501" s="81">
        <v>0</v>
      </c>
      <c r="S501" s="81"/>
      <c r="T501" s="81">
        <v>0</v>
      </c>
      <c r="U501" s="81"/>
      <c r="V501" s="81">
        <v>5</v>
      </c>
      <c r="W501" s="81"/>
    </row>
    <row r="502" spans="1:23" x14ac:dyDescent="0.25">
      <c r="A502" s="67" t="s">
        <v>1512</v>
      </c>
      <c r="B502" s="67"/>
      <c r="C502" s="27"/>
      <c r="D502" s="67" t="s">
        <v>1513</v>
      </c>
      <c r="E502" s="67"/>
      <c r="F502" s="67"/>
      <c r="G502" s="6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</row>
    <row r="503" spans="1:23" x14ac:dyDescent="0.25">
      <c r="A503" s="67"/>
      <c r="B503" s="67"/>
      <c r="C503" s="27"/>
      <c r="D503" s="67"/>
      <c r="E503" s="67"/>
      <c r="F503" s="67"/>
      <c r="G503" s="67"/>
      <c r="H503" s="81">
        <v>12916.34</v>
      </c>
      <c r="I503" s="81"/>
      <c r="J503" s="81">
        <v>0</v>
      </c>
      <c r="K503" s="81"/>
      <c r="L503" s="81">
        <v>12916.34</v>
      </c>
      <c r="M503" s="81"/>
      <c r="N503" s="81">
        <v>10599.57</v>
      </c>
      <c r="O503" s="81"/>
      <c r="P503" s="81">
        <v>2316.77</v>
      </c>
      <c r="Q503" s="81"/>
      <c r="R503" s="81">
        <v>10599.57</v>
      </c>
      <c r="S503" s="81"/>
      <c r="T503" s="81">
        <v>10599.57</v>
      </c>
      <c r="U503" s="81"/>
      <c r="V503" s="81">
        <v>2316.77</v>
      </c>
      <c r="W503" s="81"/>
    </row>
    <row r="504" spans="1:23" x14ac:dyDescent="0.25">
      <c r="A504" s="67" t="s">
        <v>1514</v>
      </c>
      <c r="B504" s="67"/>
      <c r="C504" s="27"/>
      <c r="D504" s="67" t="s">
        <v>1582</v>
      </c>
      <c r="E504" s="67"/>
      <c r="F504" s="67"/>
      <c r="G504" s="6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</row>
    <row r="505" spans="1:23" x14ac:dyDescent="0.25">
      <c r="A505" s="67"/>
      <c r="B505" s="67"/>
      <c r="C505" s="27"/>
      <c r="D505" s="67"/>
      <c r="E505" s="67"/>
      <c r="F505" s="67"/>
      <c r="G505" s="67"/>
      <c r="H505" s="81">
        <v>8908</v>
      </c>
      <c r="I505" s="81"/>
      <c r="J505" s="81">
        <v>0</v>
      </c>
      <c r="K505" s="81"/>
      <c r="L505" s="81">
        <v>8908</v>
      </c>
      <c r="M505" s="81"/>
      <c r="N505" s="81">
        <v>5151.17</v>
      </c>
      <c r="O505" s="81"/>
      <c r="P505" s="81">
        <v>3756.83</v>
      </c>
      <c r="Q505" s="81"/>
      <c r="R505" s="81">
        <v>5151.17</v>
      </c>
      <c r="S505" s="81"/>
      <c r="T505" s="81">
        <v>5151.17</v>
      </c>
      <c r="U505" s="81"/>
      <c r="V505" s="81">
        <v>3756.83</v>
      </c>
      <c r="W505" s="81"/>
    </row>
    <row r="506" spans="1:23" x14ac:dyDescent="0.25">
      <c r="A506" s="67" t="s">
        <v>1516</v>
      </c>
      <c r="B506" s="67"/>
      <c r="C506" s="27"/>
      <c r="D506" s="67" t="s">
        <v>1627</v>
      </c>
      <c r="E506" s="67"/>
      <c r="F506" s="67"/>
      <c r="G506" s="6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</row>
    <row r="507" spans="1:23" x14ac:dyDescent="0.25">
      <c r="A507" s="67"/>
      <c r="B507" s="67"/>
      <c r="C507" s="27"/>
      <c r="D507" s="67"/>
      <c r="E507" s="67"/>
      <c r="F507" s="67"/>
      <c r="G507" s="67"/>
      <c r="H507" s="81">
        <v>58906.58</v>
      </c>
      <c r="I507" s="81"/>
      <c r="J507" s="81">
        <v>-4880</v>
      </c>
      <c r="K507" s="81"/>
      <c r="L507" s="81">
        <v>54026.58</v>
      </c>
      <c r="M507" s="81"/>
      <c r="N507" s="81">
        <v>0</v>
      </c>
      <c r="O507" s="81"/>
      <c r="P507" s="81">
        <v>54026.58</v>
      </c>
      <c r="Q507" s="81"/>
      <c r="R507" s="81">
        <v>0</v>
      </c>
      <c r="S507" s="81"/>
      <c r="T507" s="81">
        <v>0</v>
      </c>
      <c r="U507" s="81"/>
      <c r="V507" s="81">
        <v>54026.58</v>
      </c>
      <c r="W507" s="81"/>
    </row>
    <row r="508" spans="1:23" x14ac:dyDescent="0.25">
      <c r="A508" s="67" t="s">
        <v>1518</v>
      </c>
      <c r="B508" s="67"/>
      <c r="C508" s="27"/>
      <c r="D508" s="67" t="s">
        <v>1519</v>
      </c>
      <c r="E508" s="67"/>
      <c r="F508" s="67"/>
      <c r="G508" s="6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</row>
    <row r="509" spans="1:23" x14ac:dyDescent="0.25">
      <c r="A509" s="67"/>
      <c r="B509" s="67"/>
      <c r="C509" s="27"/>
      <c r="D509" s="67"/>
      <c r="E509" s="67"/>
      <c r="F509" s="67"/>
      <c r="G509" s="67"/>
      <c r="H509" s="81">
        <v>0</v>
      </c>
      <c r="I509" s="81"/>
      <c r="J509" s="81">
        <v>4830</v>
      </c>
      <c r="K509" s="81"/>
      <c r="L509" s="81">
        <v>4830</v>
      </c>
      <c r="M509" s="81"/>
      <c r="N509" s="81">
        <v>4730.05</v>
      </c>
      <c r="O509" s="81"/>
      <c r="P509" s="81">
        <v>99.95</v>
      </c>
      <c r="Q509" s="81"/>
      <c r="R509" s="81">
        <v>4730.05</v>
      </c>
      <c r="S509" s="81"/>
      <c r="T509" s="81">
        <v>4730.05</v>
      </c>
      <c r="U509" s="81"/>
      <c r="V509" s="81">
        <v>99.95</v>
      </c>
      <c r="W509" s="81"/>
    </row>
    <row r="510" spans="1:23" x14ac:dyDescent="0.25">
      <c r="A510" s="67" t="s">
        <v>1540</v>
      </c>
      <c r="B510" s="67"/>
      <c r="C510" s="27"/>
      <c r="D510" s="67" t="s">
        <v>1583</v>
      </c>
      <c r="E510" s="67"/>
      <c r="F510" s="67"/>
      <c r="G510" s="67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</row>
    <row r="511" spans="1:23" x14ac:dyDescent="0.25">
      <c r="A511" s="67"/>
      <c r="B511" s="67"/>
      <c r="C511" s="27"/>
      <c r="D511" s="67"/>
      <c r="E511" s="67"/>
      <c r="F511" s="67"/>
      <c r="G511" s="6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</row>
    <row r="512" spans="1:23" x14ac:dyDescent="0.25">
      <c r="A512" s="67"/>
      <c r="B512" s="67"/>
      <c r="C512" s="27"/>
      <c r="D512" s="67"/>
      <c r="E512" s="67"/>
      <c r="F512" s="67"/>
      <c r="G512" s="67"/>
      <c r="H512" s="81">
        <v>100</v>
      </c>
      <c r="I512" s="81"/>
      <c r="J512" s="81">
        <v>0</v>
      </c>
      <c r="K512" s="81"/>
      <c r="L512" s="81">
        <v>100</v>
      </c>
      <c r="M512" s="81"/>
      <c r="N512" s="81">
        <v>0</v>
      </c>
      <c r="O512" s="81"/>
      <c r="P512" s="81">
        <v>100</v>
      </c>
      <c r="Q512" s="81"/>
      <c r="R512" s="81">
        <v>0</v>
      </c>
      <c r="S512" s="81"/>
      <c r="T512" s="81">
        <v>0</v>
      </c>
      <c r="U512" s="81"/>
      <c r="V512" s="81">
        <v>100</v>
      </c>
      <c r="W512" s="81"/>
    </row>
    <row r="513" spans="1:23" x14ac:dyDescent="0.25">
      <c r="A513" s="67" t="s">
        <v>1542</v>
      </c>
      <c r="B513" s="67"/>
      <c r="C513" s="27"/>
      <c r="D513" s="67" t="s">
        <v>1584</v>
      </c>
      <c r="E513" s="67"/>
      <c r="F513" s="67"/>
      <c r="G513" s="6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</row>
    <row r="514" spans="1:23" x14ac:dyDescent="0.25">
      <c r="A514" s="67"/>
      <c r="B514" s="67"/>
      <c r="C514" s="27"/>
      <c r="D514" s="67"/>
      <c r="E514" s="67"/>
      <c r="F514" s="67"/>
      <c r="G514" s="67"/>
      <c r="H514" s="81">
        <v>100</v>
      </c>
      <c r="I514" s="81"/>
      <c r="J514" s="81">
        <v>0</v>
      </c>
      <c r="K514" s="81"/>
      <c r="L514" s="81">
        <v>100</v>
      </c>
      <c r="M514" s="81"/>
      <c r="N514" s="81">
        <v>0</v>
      </c>
      <c r="O514" s="81"/>
      <c r="P514" s="81">
        <v>100</v>
      </c>
      <c r="Q514" s="81"/>
      <c r="R514" s="81">
        <v>0</v>
      </c>
      <c r="S514" s="81"/>
      <c r="T514" s="81">
        <v>0</v>
      </c>
      <c r="U514" s="81"/>
      <c r="V514" s="81">
        <v>100</v>
      </c>
      <c r="W514" s="81"/>
    </row>
    <row r="515" spans="1:23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</row>
    <row r="516" spans="1:23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</row>
    <row r="517" spans="1:23" x14ac:dyDescent="0.25">
      <c r="A517" s="30" t="s">
        <v>157</v>
      </c>
      <c r="B517" s="27"/>
      <c r="C517" s="27"/>
      <c r="D517" s="27"/>
      <c r="E517" s="73" t="s">
        <v>158</v>
      </c>
      <c r="F517" s="73"/>
      <c r="G517" s="27"/>
      <c r="H517" s="27"/>
      <c r="I517" s="27"/>
      <c r="J517" s="73" t="s">
        <v>159</v>
      </c>
      <c r="K517" s="73"/>
      <c r="L517" s="27"/>
      <c r="M517" s="27"/>
      <c r="N517" s="27"/>
      <c r="O517" s="73" t="s">
        <v>160</v>
      </c>
      <c r="P517" s="73"/>
      <c r="Q517" s="73"/>
      <c r="R517" s="27"/>
      <c r="S517" s="27"/>
      <c r="T517" s="34">
        <v>45775</v>
      </c>
      <c r="U517" s="27"/>
      <c r="V517" s="27"/>
      <c r="W517" s="27"/>
    </row>
    <row r="518" spans="1:23" x14ac:dyDescent="0.25">
      <c r="A518" s="27"/>
      <c r="B518" s="80" t="s">
        <v>1113</v>
      </c>
      <c r="C518" s="80"/>
      <c r="D518" s="80"/>
      <c r="E518" s="80" t="s">
        <v>1526</v>
      </c>
      <c r="F518" s="80"/>
      <c r="G518" s="80"/>
      <c r="H518" s="80"/>
      <c r="I518" s="27"/>
      <c r="J518" s="80" t="s">
        <v>1114</v>
      </c>
      <c r="K518" s="80"/>
      <c r="L518" s="80"/>
      <c r="M518" s="27"/>
      <c r="N518" s="27"/>
      <c r="O518" s="80" t="s">
        <v>1115</v>
      </c>
      <c r="P518" s="80"/>
      <c r="Q518" s="80"/>
      <c r="R518" s="80"/>
      <c r="S518" s="80"/>
      <c r="T518" s="27"/>
      <c r="U518" s="27"/>
      <c r="V518" s="27"/>
      <c r="W518" s="27"/>
    </row>
    <row r="519" spans="1:23" x14ac:dyDescent="0.25">
      <c r="A519" s="27"/>
      <c r="B519" s="80"/>
      <c r="C519" s="80"/>
      <c r="D519" s="80"/>
      <c r="E519" s="80"/>
      <c r="F519" s="80"/>
      <c r="G519" s="80"/>
      <c r="H519" s="80"/>
      <c r="I519" s="27"/>
      <c r="J519" s="80"/>
      <c r="K519" s="80"/>
      <c r="L519" s="80"/>
      <c r="M519" s="27"/>
      <c r="N519" s="27"/>
      <c r="O519" s="80"/>
      <c r="P519" s="80"/>
      <c r="Q519" s="80"/>
      <c r="R519" s="80"/>
      <c r="S519" s="80"/>
      <c r="T519" s="35">
        <v>0.65803240740740743</v>
      </c>
      <c r="U519" s="27"/>
      <c r="V519" s="27"/>
      <c r="W519" s="27"/>
    </row>
    <row r="520" spans="1:23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</row>
    <row r="521" spans="1:23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</row>
    <row r="522" spans="1:23" x14ac:dyDescent="0.25">
      <c r="A522" s="27"/>
      <c r="B522" s="27"/>
      <c r="C522" s="27"/>
      <c r="D522" s="94" t="s">
        <v>1116</v>
      </c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27"/>
      <c r="T522" s="27"/>
      <c r="U522" s="27"/>
      <c r="V522" s="27"/>
      <c r="W522" s="27"/>
    </row>
    <row r="523" spans="1:23" x14ac:dyDescent="0.25">
      <c r="A523" s="27"/>
      <c r="B523" s="27"/>
      <c r="C523" s="27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64" t="s">
        <v>162</v>
      </c>
      <c r="T523" s="64"/>
      <c r="U523" s="27"/>
      <c r="V523" s="27"/>
      <c r="W523" s="27"/>
    </row>
    <row r="524" spans="1:23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64"/>
      <c r="T524" s="64"/>
      <c r="U524" s="27"/>
      <c r="V524" s="27"/>
      <c r="W524" s="27"/>
    </row>
    <row r="525" spans="1:23" ht="15.75" x14ac:dyDescent="0.25">
      <c r="A525" s="27"/>
      <c r="B525" s="27"/>
      <c r="C525" s="27"/>
      <c r="D525" s="27"/>
      <c r="E525" s="27"/>
      <c r="F525" s="27"/>
      <c r="G525" s="27"/>
      <c r="H525" s="95" t="s">
        <v>1479</v>
      </c>
      <c r="I525" s="95"/>
      <c r="J525" s="95"/>
      <c r="K525" s="95"/>
      <c r="L525" s="95"/>
      <c r="M525" s="95"/>
      <c r="N525" s="95"/>
      <c r="O525" s="27"/>
      <c r="P525" s="27"/>
      <c r="Q525" s="27"/>
      <c r="R525" s="27"/>
      <c r="S525" s="27"/>
      <c r="T525" s="27"/>
      <c r="U525" s="27"/>
      <c r="V525" s="27"/>
      <c r="W525" s="27"/>
    </row>
    <row r="526" spans="1:23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64" t="s">
        <v>1628</v>
      </c>
      <c r="R526" s="64"/>
      <c r="S526" s="64"/>
      <c r="T526" s="27"/>
      <c r="U526" s="27"/>
      <c r="V526" s="27"/>
      <c r="W526" s="27"/>
    </row>
    <row r="527" spans="1:23" x14ac:dyDescent="0.25">
      <c r="A527" s="27"/>
      <c r="B527" s="27"/>
      <c r="C527" s="27"/>
      <c r="D527" s="27"/>
      <c r="E527" s="27"/>
      <c r="F527" s="27"/>
      <c r="G527" s="27"/>
      <c r="H527" s="64" t="s">
        <v>95</v>
      </c>
      <c r="I527" s="64"/>
      <c r="J527" s="96">
        <v>45292</v>
      </c>
      <c r="K527" s="96"/>
      <c r="L527" s="64" t="s">
        <v>96</v>
      </c>
      <c r="M527" s="64"/>
      <c r="N527" s="96">
        <v>45657</v>
      </c>
      <c r="O527" s="96"/>
      <c r="P527" s="27"/>
      <c r="Q527" s="64"/>
      <c r="R527" s="64"/>
      <c r="S527" s="64"/>
      <c r="T527" s="27"/>
      <c r="U527" s="27"/>
      <c r="V527" s="27"/>
      <c r="W527" s="27"/>
    </row>
    <row r="528" spans="1:23" x14ac:dyDescent="0.25">
      <c r="A528" s="27"/>
      <c r="B528" s="27"/>
      <c r="C528" s="27"/>
      <c r="D528" s="27"/>
      <c r="E528" s="27"/>
      <c r="F528" s="27"/>
      <c r="G528" s="27"/>
      <c r="H528" s="64"/>
      <c r="I528" s="64"/>
      <c r="J528" s="96"/>
      <c r="K528" s="96"/>
      <c r="L528" s="64"/>
      <c r="M528" s="64"/>
      <c r="N528" s="96"/>
      <c r="O528" s="96"/>
      <c r="P528" s="27"/>
      <c r="Q528" s="27"/>
      <c r="R528" s="27"/>
      <c r="S528" s="27"/>
      <c r="T528" s="27"/>
      <c r="U528" s="27"/>
      <c r="V528" s="27"/>
      <c r="W528" s="27"/>
    </row>
    <row r="529" spans="1:23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</row>
    <row r="530" spans="1:23" x14ac:dyDescent="0.25">
      <c r="A530" s="27"/>
      <c r="B530" s="27"/>
      <c r="C530" s="27"/>
      <c r="D530" s="27"/>
      <c r="E530" s="27"/>
      <c r="F530" s="27"/>
      <c r="G530" s="27"/>
      <c r="H530" s="93" t="s">
        <v>1065</v>
      </c>
      <c r="I530" s="93"/>
      <c r="J530" s="93"/>
      <c r="K530" s="93" t="s">
        <v>1066</v>
      </c>
      <c r="L530" s="93"/>
      <c r="M530" s="93" t="s">
        <v>1067</v>
      </c>
      <c r="N530" s="93"/>
      <c r="O530" s="93" t="s">
        <v>1068</v>
      </c>
      <c r="P530" s="93"/>
      <c r="Q530" s="93" t="s">
        <v>1480</v>
      </c>
      <c r="R530" s="93"/>
      <c r="S530" s="93" t="s">
        <v>1070</v>
      </c>
      <c r="T530" s="93"/>
      <c r="U530" s="27"/>
      <c r="V530" s="27"/>
      <c r="W530" s="27"/>
    </row>
    <row r="531" spans="1:23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</row>
    <row r="532" spans="1:23" x14ac:dyDescent="0.25">
      <c r="A532" s="93" t="s">
        <v>1481</v>
      </c>
      <c r="B532" s="93"/>
      <c r="C532" s="93" t="s">
        <v>1623</v>
      </c>
      <c r="D532" s="93"/>
      <c r="E532" s="93" t="s">
        <v>1482</v>
      </c>
      <c r="F532" s="93"/>
      <c r="G532" s="93" t="s">
        <v>1624</v>
      </c>
      <c r="H532" s="93"/>
      <c r="I532" s="93"/>
      <c r="J532" s="93"/>
      <c r="K532" s="93"/>
      <c r="L532" s="93"/>
      <c r="M532" s="93"/>
      <c r="N532" s="93"/>
      <c r="O532" s="27"/>
      <c r="P532" s="27"/>
      <c r="Q532" s="27"/>
      <c r="R532" s="27"/>
      <c r="S532" s="27"/>
      <c r="T532" s="27"/>
      <c r="U532" s="27"/>
      <c r="V532" s="27"/>
      <c r="W532" s="27"/>
    </row>
    <row r="533" spans="1:23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</row>
    <row r="534" spans="1:23" x14ac:dyDescent="0.25">
      <c r="A534" s="27"/>
      <c r="B534" s="27"/>
      <c r="C534" s="27"/>
      <c r="D534" s="27"/>
      <c r="E534" s="27"/>
      <c r="F534" s="27"/>
      <c r="G534" s="87" t="s">
        <v>1071</v>
      </c>
      <c r="H534" s="87"/>
      <c r="I534" s="27"/>
      <c r="J534" s="27"/>
      <c r="K534" s="27"/>
      <c r="L534" s="27"/>
      <c r="M534" s="27"/>
      <c r="N534" s="27"/>
      <c r="O534" s="87" t="s">
        <v>40</v>
      </c>
      <c r="P534" s="87"/>
      <c r="Q534" s="27"/>
      <c r="R534" s="27"/>
      <c r="S534" s="27"/>
      <c r="T534" s="27"/>
      <c r="U534" s="87" t="s">
        <v>38</v>
      </c>
      <c r="V534" s="87"/>
      <c r="W534" s="27"/>
    </row>
    <row r="535" spans="1:23" x14ac:dyDescent="0.25">
      <c r="A535" s="27"/>
      <c r="B535" s="33" t="s">
        <v>68</v>
      </c>
      <c r="C535" s="27"/>
      <c r="D535" s="86" t="s">
        <v>1484</v>
      </c>
      <c r="E535" s="86"/>
      <c r="F535" s="27"/>
      <c r="G535" s="87"/>
      <c r="H535" s="87"/>
      <c r="I535" s="86" t="s">
        <v>1073</v>
      </c>
      <c r="J535" s="86"/>
      <c r="K535" s="86" t="s">
        <v>35</v>
      </c>
      <c r="L535" s="86"/>
      <c r="M535" s="86" t="s">
        <v>1485</v>
      </c>
      <c r="N535" s="86"/>
      <c r="O535" s="87"/>
      <c r="P535" s="87"/>
      <c r="Q535" s="86" t="s">
        <v>36</v>
      </c>
      <c r="R535" s="86"/>
      <c r="S535" s="87" t="s">
        <v>39</v>
      </c>
      <c r="T535" s="87"/>
      <c r="U535" s="87"/>
      <c r="V535" s="87"/>
      <c r="W535" s="27"/>
    </row>
    <row r="536" spans="1:23" x14ac:dyDescent="0.25">
      <c r="A536" s="67" t="s">
        <v>1558</v>
      </c>
      <c r="B536" s="67"/>
      <c r="C536" s="27"/>
      <c r="D536" s="67" t="s">
        <v>1611</v>
      </c>
      <c r="E536" s="67"/>
      <c r="F536" s="67"/>
      <c r="G536" s="6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</row>
    <row r="537" spans="1:23" x14ac:dyDescent="0.25">
      <c r="A537" s="67"/>
      <c r="B537" s="67"/>
      <c r="C537" s="27"/>
      <c r="D537" s="67"/>
      <c r="E537" s="67"/>
      <c r="F537" s="67"/>
      <c r="G537" s="67"/>
      <c r="H537" s="81">
        <v>2000</v>
      </c>
      <c r="I537" s="81"/>
      <c r="J537" s="81">
        <v>0</v>
      </c>
      <c r="K537" s="81"/>
      <c r="L537" s="81">
        <v>2000</v>
      </c>
      <c r="M537" s="81"/>
      <c r="N537" s="81">
        <v>1368.3500000000001</v>
      </c>
      <c r="O537" s="81"/>
      <c r="P537" s="81">
        <v>631.65</v>
      </c>
      <c r="Q537" s="81"/>
      <c r="R537" s="81">
        <v>1169.73</v>
      </c>
      <c r="S537" s="81"/>
      <c r="T537" s="81">
        <v>1169.73</v>
      </c>
      <c r="U537" s="81"/>
      <c r="V537" s="81">
        <v>830.27</v>
      </c>
      <c r="W537" s="81"/>
    </row>
    <row r="538" spans="1:23" x14ac:dyDescent="0.25">
      <c r="A538" s="67" t="s">
        <v>1629</v>
      </c>
      <c r="B538" s="67"/>
      <c r="C538" s="27"/>
      <c r="D538" s="67" t="s">
        <v>1519</v>
      </c>
      <c r="E538" s="67"/>
      <c r="F538" s="67"/>
      <c r="G538" s="67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</row>
    <row r="539" spans="1:23" x14ac:dyDescent="0.25">
      <c r="A539" s="67"/>
      <c r="B539" s="67"/>
      <c r="C539" s="27"/>
      <c r="D539" s="67"/>
      <c r="E539" s="67"/>
      <c r="F539" s="67"/>
      <c r="G539" s="6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</row>
    <row r="540" spans="1:23" x14ac:dyDescent="0.25">
      <c r="A540" s="67"/>
      <c r="B540" s="67"/>
      <c r="C540" s="27"/>
      <c r="D540" s="67"/>
      <c r="E540" s="67"/>
      <c r="F540" s="67"/>
      <c r="G540" s="67"/>
      <c r="H540" s="81">
        <v>100</v>
      </c>
      <c r="I540" s="81"/>
      <c r="J540" s="81">
        <v>0</v>
      </c>
      <c r="K540" s="81"/>
      <c r="L540" s="81">
        <v>100</v>
      </c>
      <c r="M540" s="81"/>
      <c r="N540" s="81">
        <v>0</v>
      </c>
      <c r="O540" s="81"/>
      <c r="P540" s="81">
        <v>100</v>
      </c>
      <c r="Q540" s="81"/>
      <c r="R540" s="81">
        <v>0</v>
      </c>
      <c r="S540" s="81"/>
      <c r="T540" s="81">
        <v>0</v>
      </c>
      <c r="U540" s="81"/>
      <c r="V540" s="81">
        <v>100</v>
      </c>
      <c r="W540" s="81"/>
    </row>
    <row r="541" spans="1:23" x14ac:dyDescent="0.25">
      <c r="A541" s="67" t="s">
        <v>1630</v>
      </c>
      <c r="B541" s="67"/>
      <c r="C541" s="27"/>
      <c r="D541" s="67" t="s">
        <v>1631</v>
      </c>
      <c r="E541" s="67"/>
      <c r="F541" s="67"/>
      <c r="G541" s="67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</row>
    <row r="542" spans="1:23" x14ac:dyDescent="0.25">
      <c r="A542" s="67"/>
      <c r="B542" s="67"/>
      <c r="C542" s="27"/>
      <c r="D542" s="67"/>
      <c r="E542" s="67"/>
      <c r="F542" s="67"/>
      <c r="G542" s="6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</row>
    <row r="543" spans="1:23" x14ac:dyDescent="0.25">
      <c r="A543" s="67"/>
      <c r="B543" s="67"/>
      <c r="C543" s="27"/>
      <c r="D543" s="67"/>
      <c r="E543" s="67"/>
      <c r="F543" s="67"/>
      <c r="G543" s="67"/>
      <c r="H543" s="81">
        <v>9300</v>
      </c>
      <c r="I543" s="81"/>
      <c r="J543" s="81">
        <v>0</v>
      </c>
      <c r="K543" s="81"/>
      <c r="L543" s="81">
        <v>9300</v>
      </c>
      <c r="M543" s="81"/>
      <c r="N543" s="81">
        <v>0</v>
      </c>
      <c r="O543" s="81"/>
      <c r="P543" s="81">
        <v>9300</v>
      </c>
      <c r="Q543" s="81"/>
      <c r="R543" s="81">
        <v>0</v>
      </c>
      <c r="S543" s="81"/>
      <c r="T543" s="81">
        <v>0</v>
      </c>
      <c r="U543" s="81"/>
      <c r="V543" s="81">
        <v>9300</v>
      </c>
      <c r="W543" s="81"/>
    </row>
    <row r="544" spans="1:23" x14ac:dyDescent="0.25">
      <c r="A544" s="67" t="s">
        <v>1632</v>
      </c>
      <c r="B544" s="67"/>
      <c r="C544" s="27"/>
      <c r="D544" s="67" t="s">
        <v>1633</v>
      </c>
      <c r="E544" s="67"/>
      <c r="F544" s="67"/>
      <c r="G544" s="67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</row>
    <row r="545" spans="1:23" x14ac:dyDescent="0.25">
      <c r="A545" s="67"/>
      <c r="B545" s="67"/>
      <c r="C545" s="27"/>
      <c r="D545" s="67"/>
      <c r="E545" s="67"/>
      <c r="F545" s="67"/>
      <c r="G545" s="6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</row>
    <row r="546" spans="1:23" x14ac:dyDescent="0.25">
      <c r="A546" s="67"/>
      <c r="B546" s="67"/>
      <c r="C546" s="27"/>
      <c r="D546" s="67"/>
      <c r="E546" s="67"/>
      <c r="F546" s="67"/>
      <c r="G546" s="67"/>
      <c r="H546" s="81">
        <v>5000</v>
      </c>
      <c r="I546" s="81"/>
      <c r="J546" s="81">
        <v>0</v>
      </c>
      <c r="K546" s="81"/>
      <c r="L546" s="81">
        <v>5000</v>
      </c>
      <c r="M546" s="81"/>
      <c r="N546" s="81">
        <v>0</v>
      </c>
      <c r="O546" s="81"/>
      <c r="P546" s="81">
        <v>5000</v>
      </c>
      <c r="Q546" s="81"/>
      <c r="R546" s="81">
        <v>0</v>
      </c>
      <c r="S546" s="81"/>
      <c r="T546" s="81">
        <v>0</v>
      </c>
      <c r="U546" s="81"/>
      <c r="V546" s="81">
        <v>5000</v>
      </c>
      <c r="W546" s="81"/>
    </row>
    <row r="547" spans="1:23" x14ac:dyDescent="0.25">
      <c r="A547" s="67" t="s">
        <v>1634</v>
      </c>
      <c r="B547" s="67"/>
      <c r="C547" s="27"/>
      <c r="D547" s="67" t="s">
        <v>1635</v>
      </c>
      <c r="E547" s="67"/>
      <c r="F547" s="67"/>
      <c r="G547" s="67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</row>
    <row r="548" spans="1:23" x14ac:dyDescent="0.25">
      <c r="A548" s="67"/>
      <c r="B548" s="67"/>
      <c r="C548" s="27"/>
      <c r="D548" s="67"/>
      <c r="E548" s="67"/>
      <c r="F548" s="67"/>
      <c r="G548" s="6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</row>
    <row r="549" spans="1:23" x14ac:dyDescent="0.25">
      <c r="A549" s="67"/>
      <c r="B549" s="67"/>
      <c r="C549" s="27"/>
      <c r="D549" s="67"/>
      <c r="E549" s="67"/>
      <c r="F549" s="67"/>
      <c r="G549" s="67"/>
      <c r="H549" s="81">
        <v>6300</v>
      </c>
      <c r="I549" s="81"/>
      <c r="J549" s="81">
        <v>0</v>
      </c>
      <c r="K549" s="81"/>
      <c r="L549" s="81">
        <v>6300</v>
      </c>
      <c r="M549" s="81"/>
      <c r="N549" s="81">
        <v>0</v>
      </c>
      <c r="O549" s="81"/>
      <c r="P549" s="81">
        <v>6300</v>
      </c>
      <c r="Q549" s="81"/>
      <c r="R549" s="81">
        <v>0</v>
      </c>
      <c r="S549" s="81"/>
      <c r="T549" s="81">
        <v>0</v>
      </c>
      <c r="U549" s="81"/>
      <c r="V549" s="81">
        <v>6300</v>
      </c>
      <c r="W549" s="81"/>
    </row>
    <row r="550" spans="1:23" x14ac:dyDescent="0.25">
      <c r="A550" s="67" t="s">
        <v>1636</v>
      </c>
      <c r="B550" s="67"/>
      <c r="C550" s="27"/>
      <c r="D550" s="67" t="s">
        <v>1637</v>
      </c>
      <c r="E550" s="67"/>
      <c r="F550" s="67"/>
      <c r="G550" s="67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</row>
    <row r="551" spans="1:23" x14ac:dyDescent="0.25">
      <c r="A551" s="67"/>
      <c r="B551" s="67"/>
      <c r="C551" s="27"/>
      <c r="D551" s="67"/>
      <c r="E551" s="67"/>
      <c r="F551" s="67"/>
      <c r="G551" s="6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</row>
    <row r="552" spans="1:23" x14ac:dyDescent="0.25">
      <c r="A552" s="67"/>
      <c r="B552" s="67"/>
      <c r="C552" s="27"/>
      <c r="D552" s="67"/>
      <c r="E552" s="67"/>
      <c r="F552" s="67"/>
      <c r="G552" s="67"/>
      <c r="H552" s="81">
        <v>51083.630000000005</v>
      </c>
      <c r="I552" s="81"/>
      <c r="J552" s="81">
        <v>0</v>
      </c>
      <c r="K552" s="81"/>
      <c r="L552" s="81">
        <v>51083.630000000005</v>
      </c>
      <c r="M552" s="81"/>
      <c r="N552" s="81">
        <v>47400</v>
      </c>
      <c r="O552" s="81"/>
      <c r="P552" s="81">
        <v>3683.63</v>
      </c>
      <c r="Q552" s="81"/>
      <c r="R552" s="81">
        <v>47400</v>
      </c>
      <c r="S552" s="81"/>
      <c r="T552" s="81">
        <v>47400</v>
      </c>
      <c r="U552" s="81"/>
      <c r="V552" s="81">
        <v>3683.63</v>
      </c>
      <c r="W552" s="81"/>
    </row>
    <row r="553" spans="1:23" x14ac:dyDescent="0.25">
      <c r="A553" s="67" t="s">
        <v>1638</v>
      </c>
      <c r="B553" s="67"/>
      <c r="C553" s="27"/>
      <c r="D553" s="67" t="s">
        <v>1639</v>
      </c>
      <c r="E553" s="67"/>
      <c r="F553" s="67"/>
      <c r="G553" s="67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</row>
    <row r="554" spans="1:23" x14ac:dyDescent="0.25">
      <c r="A554" s="67"/>
      <c r="B554" s="67"/>
      <c r="C554" s="27"/>
      <c r="D554" s="67"/>
      <c r="E554" s="67"/>
      <c r="F554" s="67"/>
      <c r="G554" s="6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</row>
    <row r="555" spans="1:23" x14ac:dyDescent="0.25">
      <c r="A555" s="67"/>
      <c r="B555" s="67"/>
      <c r="C555" s="27"/>
      <c r="D555" s="67"/>
      <c r="E555" s="67"/>
      <c r="F555" s="67"/>
      <c r="G555" s="67"/>
      <c r="H555" s="81">
        <v>10000</v>
      </c>
      <c r="I555" s="81"/>
      <c r="J555" s="81">
        <v>0</v>
      </c>
      <c r="K555" s="81"/>
      <c r="L555" s="81">
        <v>10000</v>
      </c>
      <c r="M555" s="81"/>
      <c r="N555" s="81">
        <v>8858.7199999999993</v>
      </c>
      <c r="O555" s="81"/>
      <c r="P555" s="81">
        <v>1141.28</v>
      </c>
      <c r="Q555" s="81"/>
      <c r="R555" s="81">
        <v>8695.68</v>
      </c>
      <c r="S555" s="81"/>
      <c r="T555" s="81">
        <v>8695.68</v>
      </c>
      <c r="U555" s="81"/>
      <c r="V555" s="81">
        <v>1304.32</v>
      </c>
      <c r="W555" s="81"/>
    </row>
    <row r="556" spans="1:23" x14ac:dyDescent="0.25">
      <c r="A556" s="67" t="s">
        <v>1612</v>
      </c>
      <c r="B556" s="67"/>
      <c r="C556" s="27"/>
      <c r="D556" s="67" t="s">
        <v>1539</v>
      </c>
      <c r="E556" s="67"/>
      <c r="F556" s="67"/>
      <c r="G556" s="67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</row>
    <row r="557" spans="1:23" x14ac:dyDescent="0.25">
      <c r="A557" s="67"/>
      <c r="B557" s="67"/>
      <c r="C557" s="27"/>
      <c r="D557" s="67"/>
      <c r="E557" s="67"/>
      <c r="F557" s="67"/>
      <c r="G557" s="6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</row>
    <row r="558" spans="1:23" x14ac:dyDescent="0.25">
      <c r="A558" s="67"/>
      <c r="B558" s="67"/>
      <c r="C558" s="27"/>
      <c r="D558" s="67"/>
      <c r="E558" s="67"/>
      <c r="F558" s="67"/>
      <c r="G558" s="67"/>
      <c r="H558" s="81">
        <v>4500</v>
      </c>
      <c r="I558" s="81"/>
      <c r="J558" s="81">
        <v>0</v>
      </c>
      <c r="K558" s="81"/>
      <c r="L558" s="81">
        <v>4500</v>
      </c>
      <c r="M558" s="81"/>
      <c r="N558" s="81">
        <v>0</v>
      </c>
      <c r="O558" s="81"/>
      <c r="P558" s="81">
        <v>4500</v>
      </c>
      <c r="Q558" s="81"/>
      <c r="R558" s="81">
        <v>0</v>
      </c>
      <c r="S558" s="81"/>
      <c r="T558" s="81">
        <v>0</v>
      </c>
      <c r="U558" s="81"/>
      <c r="V558" s="81">
        <v>4500</v>
      </c>
      <c r="W558" s="81"/>
    </row>
    <row r="559" spans="1:23" x14ac:dyDescent="0.25">
      <c r="A559" s="67" t="s">
        <v>1614</v>
      </c>
      <c r="B559" s="67"/>
      <c r="C559" s="27"/>
      <c r="D559" s="67" t="s">
        <v>1583</v>
      </c>
      <c r="E559" s="67"/>
      <c r="F559" s="67"/>
      <c r="G559" s="6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</row>
    <row r="560" spans="1:23" x14ac:dyDescent="0.25">
      <c r="A560" s="67"/>
      <c r="B560" s="67"/>
      <c r="C560" s="27"/>
      <c r="D560" s="67"/>
      <c r="E560" s="67"/>
      <c r="F560" s="67"/>
      <c r="G560" s="67"/>
      <c r="H560" s="81">
        <v>100</v>
      </c>
      <c r="I560" s="81"/>
      <c r="J560" s="81">
        <v>0</v>
      </c>
      <c r="K560" s="81"/>
      <c r="L560" s="81">
        <v>100</v>
      </c>
      <c r="M560" s="81"/>
      <c r="N560" s="81">
        <v>0</v>
      </c>
      <c r="O560" s="81"/>
      <c r="P560" s="81">
        <v>100</v>
      </c>
      <c r="Q560" s="81"/>
      <c r="R560" s="81">
        <v>0</v>
      </c>
      <c r="S560" s="81"/>
      <c r="T560" s="81">
        <v>0</v>
      </c>
      <c r="U560" s="81"/>
      <c r="V560" s="81">
        <v>100</v>
      </c>
      <c r="W560" s="81"/>
    </row>
    <row r="561" spans="1:23" x14ac:dyDescent="0.25">
      <c r="A561" s="67" t="s">
        <v>1615</v>
      </c>
      <c r="B561" s="67"/>
      <c r="C561" s="27"/>
      <c r="D561" s="67" t="s">
        <v>1584</v>
      </c>
      <c r="E561" s="67"/>
      <c r="F561" s="67"/>
      <c r="G561" s="6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</row>
    <row r="562" spans="1:23" x14ac:dyDescent="0.25">
      <c r="A562" s="67"/>
      <c r="B562" s="67"/>
      <c r="C562" s="27"/>
      <c r="D562" s="67"/>
      <c r="E562" s="67"/>
      <c r="F562" s="67"/>
      <c r="G562" s="67"/>
      <c r="H562" s="81">
        <v>100</v>
      </c>
      <c r="I562" s="81"/>
      <c r="J562" s="81">
        <v>0</v>
      </c>
      <c r="K562" s="81"/>
      <c r="L562" s="81">
        <v>100</v>
      </c>
      <c r="M562" s="81"/>
      <c r="N562" s="81">
        <v>0</v>
      </c>
      <c r="O562" s="81"/>
      <c r="P562" s="81">
        <v>100</v>
      </c>
      <c r="Q562" s="81"/>
      <c r="R562" s="81">
        <v>0</v>
      </c>
      <c r="S562" s="81"/>
      <c r="T562" s="81">
        <v>0</v>
      </c>
      <c r="U562" s="81"/>
      <c r="V562" s="81">
        <v>100</v>
      </c>
      <c r="W562" s="81"/>
    </row>
    <row r="563" spans="1:23" x14ac:dyDescent="0.25">
      <c r="A563" s="67" t="s">
        <v>1640</v>
      </c>
      <c r="B563" s="67"/>
      <c r="C563" s="27"/>
      <c r="D563" s="67" t="s">
        <v>1641</v>
      </c>
      <c r="E563" s="67"/>
      <c r="F563" s="67"/>
      <c r="G563" s="6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</row>
    <row r="564" spans="1:23" x14ac:dyDescent="0.25">
      <c r="A564" s="67"/>
      <c r="B564" s="67"/>
      <c r="C564" s="27"/>
      <c r="D564" s="67"/>
      <c r="E564" s="67"/>
      <c r="F564" s="67"/>
      <c r="G564" s="67"/>
      <c r="H564" s="81">
        <v>500</v>
      </c>
      <c r="I564" s="81"/>
      <c r="J564" s="81">
        <v>0</v>
      </c>
      <c r="K564" s="81"/>
      <c r="L564" s="81">
        <v>500</v>
      </c>
      <c r="M564" s="81"/>
      <c r="N564" s="81">
        <v>0</v>
      </c>
      <c r="O564" s="81"/>
      <c r="P564" s="81">
        <v>500</v>
      </c>
      <c r="Q564" s="81"/>
      <c r="R564" s="81">
        <v>0</v>
      </c>
      <c r="S564" s="81"/>
      <c r="T564" s="81">
        <v>0</v>
      </c>
      <c r="U564" s="81"/>
      <c r="V564" s="81">
        <v>500</v>
      </c>
      <c r="W564" s="81"/>
    </row>
    <row r="565" spans="1:23" x14ac:dyDescent="0.25">
      <c r="A565" s="67" t="s">
        <v>1642</v>
      </c>
      <c r="B565" s="67"/>
      <c r="C565" s="27"/>
      <c r="D565" s="67" t="s">
        <v>1585</v>
      </c>
      <c r="E565" s="67"/>
      <c r="F565" s="67"/>
      <c r="G565" s="67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</row>
    <row r="566" spans="1:23" x14ac:dyDescent="0.25">
      <c r="A566" s="67"/>
      <c r="B566" s="67"/>
      <c r="C566" s="27"/>
      <c r="D566" s="67"/>
      <c r="E566" s="67"/>
      <c r="F566" s="67"/>
      <c r="G566" s="6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</row>
    <row r="567" spans="1:23" x14ac:dyDescent="0.25">
      <c r="A567" s="67"/>
      <c r="B567" s="67"/>
      <c r="C567" s="27"/>
      <c r="D567" s="67"/>
      <c r="E567" s="67"/>
      <c r="F567" s="67"/>
      <c r="G567" s="67"/>
      <c r="H567" s="81">
        <v>180</v>
      </c>
      <c r="I567" s="81"/>
      <c r="J567" s="81">
        <v>0</v>
      </c>
      <c r="K567" s="81"/>
      <c r="L567" s="81">
        <v>180</v>
      </c>
      <c r="M567" s="81"/>
      <c r="N567" s="81">
        <v>0</v>
      </c>
      <c r="O567" s="81"/>
      <c r="P567" s="81">
        <v>180</v>
      </c>
      <c r="Q567" s="81"/>
      <c r="R567" s="81">
        <v>0</v>
      </c>
      <c r="S567" s="81"/>
      <c r="T567" s="81">
        <v>0</v>
      </c>
      <c r="U567" s="81"/>
      <c r="V567" s="81">
        <v>180</v>
      </c>
      <c r="W567" s="81"/>
    </row>
    <row r="568" spans="1:23" x14ac:dyDescent="0.25">
      <c r="A568" s="67" t="s">
        <v>1643</v>
      </c>
      <c r="B568" s="67"/>
      <c r="C568" s="27"/>
      <c r="D568" s="67" t="s">
        <v>1644</v>
      </c>
      <c r="E568" s="67"/>
      <c r="F568" s="67"/>
      <c r="G568" s="6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</row>
    <row r="569" spans="1:23" x14ac:dyDescent="0.25">
      <c r="A569" s="67"/>
      <c r="B569" s="67"/>
      <c r="C569" s="27"/>
      <c r="D569" s="67"/>
      <c r="E569" s="67"/>
      <c r="F569" s="67"/>
      <c r="G569" s="67"/>
      <c r="H569" s="81">
        <v>1200</v>
      </c>
      <c r="I569" s="81"/>
      <c r="J569" s="81">
        <v>0</v>
      </c>
      <c r="K569" s="81"/>
      <c r="L569" s="81">
        <v>1200</v>
      </c>
      <c r="M569" s="81"/>
      <c r="N569" s="81">
        <v>0</v>
      </c>
      <c r="O569" s="81"/>
      <c r="P569" s="81">
        <v>1200</v>
      </c>
      <c r="Q569" s="81"/>
      <c r="R569" s="81">
        <v>0</v>
      </c>
      <c r="S569" s="81"/>
      <c r="T569" s="81">
        <v>0</v>
      </c>
      <c r="U569" s="81"/>
      <c r="V569" s="81">
        <v>1200</v>
      </c>
      <c r="W569" s="81"/>
    </row>
    <row r="570" spans="1:23" x14ac:dyDescent="0.25">
      <c r="A570" s="67" t="s">
        <v>1620</v>
      </c>
      <c r="B570" s="67"/>
      <c r="C570" s="27"/>
      <c r="D570" s="67" t="s">
        <v>1561</v>
      </c>
      <c r="E570" s="67"/>
      <c r="F570" s="67"/>
      <c r="G570" s="67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</row>
    <row r="571" spans="1:23" x14ac:dyDescent="0.25">
      <c r="A571" s="67"/>
      <c r="B571" s="67"/>
      <c r="C571" s="27"/>
      <c r="D571" s="67"/>
      <c r="E571" s="67"/>
      <c r="F571" s="67"/>
      <c r="G571" s="6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</row>
    <row r="572" spans="1:23" x14ac:dyDescent="0.25">
      <c r="A572" s="67"/>
      <c r="B572" s="67"/>
      <c r="C572" s="27"/>
      <c r="D572" s="67"/>
      <c r="E572" s="67"/>
      <c r="F572" s="67"/>
      <c r="G572" s="67"/>
      <c r="H572" s="81">
        <v>500</v>
      </c>
      <c r="I572" s="81"/>
      <c r="J572" s="81">
        <v>0</v>
      </c>
      <c r="K572" s="81"/>
      <c r="L572" s="81">
        <v>500</v>
      </c>
      <c r="M572" s="81"/>
      <c r="N572" s="81">
        <v>0</v>
      </c>
      <c r="O572" s="81"/>
      <c r="P572" s="81">
        <v>500</v>
      </c>
      <c r="Q572" s="81"/>
      <c r="R572" s="81">
        <v>0</v>
      </c>
      <c r="S572" s="81"/>
      <c r="T572" s="81">
        <v>0</v>
      </c>
      <c r="U572" s="81"/>
      <c r="V572" s="81">
        <v>500</v>
      </c>
      <c r="W572" s="81"/>
    </row>
    <row r="573" spans="1:23" x14ac:dyDescent="0.25">
      <c r="A573" s="67" t="s">
        <v>1645</v>
      </c>
      <c r="B573" s="67"/>
      <c r="C573" s="27"/>
      <c r="D573" s="67" t="s">
        <v>1563</v>
      </c>
      <c r="E573" s="67"/>
      <c r="F573" s="67"/>
      <c r="G573" s="6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</row>
    <row r="574" spans="1:23" x14ac:dyDescent="0.25">
      <c r="A574" s="67"/>
      <c r="B574" s="67"/>
      <c r="C574" s="27"/>
      <c r="D574" s="67"/>
      <c r="E574" s="67"/>
      <c r="F574" s="67"/>
      <c r="G574" s="67"/>
      <c r="H574" s="81">
        <v>1500</v>
      </c>
      <c r="I574" s="81"/>
      <c r="J574" s="81">
        <v>0</v>
      </c>
      <c r="K574" s="81"/>
      <c r="L574" s="81">
        <v>1500</v>
      </c>
      <c r="M574" s="81"/>
      <c r="N574" s="81">
        <v>1154.0899999999999</v>
      </c>
      <c r="O574" s="81"/>
      <c r="P574" s="81">
        <v>345.91</v>
      </c>
      <c r="Q574" s="81"/>
      <c r="R574" s="81">
        <v>959.09</v>
      </c>
      <c r="S574" s="81"/>
      <c r="T574" s="81">
        <v>959.09</v>
      </c>
      <c r="U574" s="81"/>
      <c r="V574" s="81">
        <v>540.91</v>
      </c>
      <c r="W574" s="81"/>
    </row>
    <row r="575" spans="1:23" x14ac:dyDescent="0.25">
      <c r="A575" s="67" t="s">
        <v>1646</v>
      </c>
      <c r="B575" s="67"/>
      <c r="C575" s="27"/>
      <c r="D575" s="67" t="s">
        <v>1566</v>
      </c>
      <c r="E575" s="67"/>
      <c r="F575" s="67"/>
      <c r="G575" s="6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</row>
    <row r="576" spans="1:23" x14ac:dyDescent="0.25">
      <c r="A576" s="67"/>
      <c r="B576" s="67"/>
      <c r="C576" s="27"/>
      <c r="D576" s="67"/>
      <c r="E576" s="67"/>
      <c r="F576" s="67"/>
      <c r="G576" s="67"/>
      <c r="H576" s="81">
        <v>530</v>
      </c>
      <c r="I576" s="81"/>
      <c r="J576" s="81">
        <v>0</v>
      </c>
      <c r="K576" s="81"/>
      <c r="L576" s="81">
        <v>530</v>
      </c>
      <c r="M576" s="81"/>
      <c r="N576" s="81">
        <v>320</v>
      </c>
      <c r="O576" s="81"/>
      <c r="P576" s="81">
        <v>210</v>
      </c>
      <c r="Q576" s="81"/>
      <c r="R576" s="81">
        <v>320</v>
      </c>
      <c r="S576" s="81"/>
      <c r="T576" s="81">
        <v>320</v>
      </c>
      <c r="U576" s="81"/>
      <c r="V576" s="81">
        <v>210</v>
      </c>
      <c r="W576" s="81"/>
    </row>
    <row r="577" spans="1:23" x14ac:dyDescent="0.25">
      <c r="A577" s="67" t="s">
        <v>1647</v>
      </c>
      <c r="B577" s="67"/>
      <c r="C577" s="27"/>
      <c r="D577" s="67" t="s">
        <v>1648</v>
      </c>
      <c r="E577" s="67"/>
      <c r="F577" s="67"/>
      <c r="G577" s="6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</row>
    <row r="578" spans="1:23" x14ac:dyDescent="0.25">
      <c r="A578" s="67"/>
      <c r="B578" s="67"/>
      <c r="C578" s="27"/>
      <c r="D578" s="67"/>
      <c r="E578" s="67"/>
      <c r="F578" s="67"/>
      <c r="G578" s="67"/>
      <c r="H578" s="81">
        <v>15000</v>
      </c>
      <c r="I578" s="81"/>
      <c r="J578" s="81">
        <v>0</v>
      </c>
      <c r="K578" s="81"/>
      <c r="L578" s="81">
        <v>15000</v>
      </c>
      <c r="M578" s="81"/>
      <c r="N578" s="81">
        <v>0</v>
      </c>
      <c r="O578" s="81"/>
      <c r="P578" s="81">
        <v>15000</v>
      </c>
      <c r="Q578" s="81"/>
      <c r="R578" s="81">
        <v>0</v>
      </c>
      <c r="S578" s="81"/>
      <c r="T578" s="81">
        <v>0</v>
      </c>
      <c r="U578" s="81"/>
      <c r="V578" s="81">
        <v>15000</v>
      </c>
      <c r="W578" s="81"/>
    </row>
    <row r="579" spans="1:23" x14ac:dyDescent="0.25">
      <c r="A579" s="67" t="s">
        <v>1621</v>
      </c>
      <c r="B579" s="67"/>
      <c r="C579" s="27"/>
      <c r="D579" s="67" t="s">
        <v>1600</v>
      </c>
      <c r="E579" s="67"/>
      <c r="F579" s="67"/>
      <c r="G579" s="67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</row>
    <row r="580" spans="1:23" x14ac:dyDescent="0.25">
      <c r="A580" s="67"/>
      <c r="B580" s="67"/>
      <c r="C580" s="27"/>
      <c r="D580" s="67"/>
      <c r="E580" s="67"/>
      <c r="F580" s="67"/>
      <c r="G580" s="6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</row>
    <row r="581" spans="1:23" x14ac:dyDescent="0.25">
      <c r="A581" s="67"/>
      <c r="B581" s="67"/>
      <c r="C581" s="27"/>
      <c r="D581" s="67"/>
      <c r="E581" s="67"/>
      <c r="F581" s="67"/>
      <c r="G581" s="67"/>
      <c r="H581" s="81">
        <v>600</v>
      </c>
      <c r="I581" s="81"/>
      <c r="J581" s="81">
        <v>0</v>
      </c>
      <c r="K581" s="81"/>
      <c r="L581" s="81">
        <v>600</v>
      </c>
      <c r="M581" s="81"/>
      <c r="N581" s="81">
        <v>0</v>
      </c>
      <c r="O581" s="81"/>
      <c r="P581" s="81">
        <v>600</v>
      </c>
      <c r="Q581" s="81"/>
      <c r="R581" s="81">
        <v>0</v>
      </c>
      <c r="S581" s="81"/>
      <c r="T581" s="81">
        <v>0</v>
      </c>
      <c r="U581" s="81"/>
      <c r="V581" s="81">
        <v>600</v>
      </c>
      <c r="W581" s="81"/>
    </row>
    <row r="582" spans="1:23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</row>
    <row r="583" spans="1:23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</row>
    <row r="584" spans="1:23" x14ac:dyDescent="0.25">
      <c r="A584" s="30" t="s">
        <v>157</v>
      </c>
      <c r="B584" s="27"/>
      <c r="C584" s="27"/>
      <c r="D584" s="27"/>
      <c r="E584" s="73" t="s">
        <v>158</v>
      </c>
      <c r="F584" s="73"/>
      <c r="G584" s="27"/>
      <c r="H584" s="27"/>
      <c r="I584" s="27"/>
      <c r="J584" s="73" t="s">
        <v>159</v>
      </c>
      <c r="K584" s="73"/>
      <c r="L584" s="27"/>
      <c r="M584" s="27"/>
      <c r="N584" s="27"/>
      <c r="O584" s="73" t="s">
        <v>160</v>
      </c>
      <c r="P584" s="73"/>
      <c r="Q584" s="73"/>
      <c r="R584" s="27"/>
      <c r="S584" s="27"/>
      <c r="T584" s="34">
        <v>45775</v>
      </c>
      <c r="U584" s="27"/>
      <c r="V584" s="27"/>
      <c r="W584" s="27"/>
    </row>
    <row r="585" spans="1:23" x14ac:dyDescent="0.25">
      <c r="A585" s="27"/>
      <c r="B585" s="80" t="s">
        <v>1113</v>
      </c>
      <c r="C585" s="80"/>
      <c r="D585" s="80"/>
      <c r="E585" s="80" t="s">
        <v>1526</v>
      </c>
      <c r="F585" s="80"/>
      <c r="G585" s="80"/>
      <c r="H585" s="80"/>
      <c r="I585" s="27"/>
      <c r="J585" s="80" t="s">
        <v>1114</v>
      </c>
      <c r="K585" s="80"/>
      <c r="L585" s="80"/>
      <c r="M585" s="27"/>
      <c r="N585" s="27"/>
      <c r="O585" s="80" t="s">
        <v>1115</v>
      </c>
      <c r="P585" s="80"/>
      <c r="Q585" s="80"/>
      <c r="R585" s="80"/>
      <c r="S585" s="80"/>
      <c r="T585" s="27"/>
      <c r="U585" s="27"/>
      <c r="V585" s="27"/>
      <c r="W585" s="27"/>
    </row>
    <row r="586" spans="1:23" x14ac:dyDescent="0.25">
      <c r="A586" s="27"/>
      <c r="B586" s="80"/>
      <c r="C586" s="80"/>
      <c r="D586" s="80"/>
      <c r="E586" s="80"/>
      <c r="F586" s="80"/>
      <c r="G586" s="80"/>
      <c r="H586" s="80"/>
      <c r="I586" s="27"/>
      <c r="J586" s="80"/>
      <c r="K586" s="80"/>
      <c r="L586" s="80"/>
      <c r="M586" s="27"/>
      <c r="N586" s="27"/>
      <c r="O586" s="80"/>
      <c r="P586" s="80"/>
      <c r="Q586" s="80"/>
      <c r="R586" s="80"/>
      <c r="S586" s="80"/>
      <c r="T586" s="35">
        <v>0.65803240740740743</v>
      </c>
      <c r="U586" s="27"/>
      <c r="V586" s="27"/>
      <c r="W586" s="27"/>
    </row>
    <row r="587" spans="1:23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</row>
    <row r="588" spans="1:23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</row>
    <row r="589" spans="1:23" x14ac:dyDescent="0.25">
      <c r="A589" s="27"/>
      <c r="B589" s="27"/>
      <c r="C589" s="27"/>
      <c r="D589" s="94" t="s">
        <v>1116</v>
      </c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27"/>
      <c r="T589" s="27"/>
      <c r="U589" s="27"/>
      <c r="V589" s="27"/>
      <c r="W589" s="27"/>
    </row>
    <row r="590" spans="1:23" x14ac:dyDescent="0.25">
      <c r="A590" s="27"/>
      <c r="B590" s="27"/>
      <c r="C590" s="27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64" t="s">
        <v>162</v>
      </c>
      <c r="T590" s="64"/>
      <c r="U590" s="27"/>
      <c r="V590" s="27"/>
      <c r="W590" s="27"/>
    </row>
    <row r="591" spans="1:23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64"/>
      <c r="T591" s="64"/>
      <c r="U591" s="27"/>
      <c r="V591" s="27"/>
      <c r="W591" s="27"/>
    </row>
    <row r="592" spans="1:23" ht="15.75" x14ac:dyDescent="0.25">
      <c r="A592" s="27"/>
      <c r="B592" s="27"/>
      <c r="C592" s="27"/>
      <c r="D592" s="27"/>
      <c r="E592" s="27"/>
      <c r="F592" s="27"/>
      <c r="G592" s="27"/>
      <c r="H592" s="95" t="s">
        <v>1479</v>
      </c>
      <c r="I592" s="95"/>
      <c r="J592" s="95"/>
      <c r="K592" s="95"/>
      <c r="L592" s="95"/>
      <c r="M592" s="95"/>
      <c r="N592" s="95"/>
      <c r="O592" s="27"/>
      <c r="P592" s="27"/>
      <c r="Q592" s="27"/>
      <c r="R592" s="27"/>
      <c r="S592" s="27"/>
      <c r="T592" s="27"/>
      <c r="U592" s="27"/>
      <c r="V592" s="27"/>
      <c r="W592" s="27"/>
    </row>
    <row r="593" spans="1:23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64" t="s">
        <v>1649</v>
      </c>
      <c r="R593" s="64"/>
      <c r="S593" s="64"/>
      <c r="T593" s="27"/>
      <c r="U593" s="27"/>
      <c r="V593" s="27"/>
      <c r="W593" s="27"/>
    </row>
    <row r="594" spans="1:23" x14ac:dyDescent="0.25">
      <c r="A594" s="27"/>
      <c r="B594" s="27"/>
      <c r="C594" s="27"/>
      <c r="D594" s="27"/>
      <c r="E594" s="27"/>
      <c r="F594" s="27"/>
      <c r="G594" s="27"/>
      <c r="H594" s="64" t="s">
        <v>95</v>
      </c>
      <c r="I594" s="64"/>
      <c r="J594" s="96">
        <v>45292</v>
      </c>
      <c r="K594" s="96"/>
      <c r="L594" s="64" t="s">
        <v>96</v>
      </c>
      <c r="M594" s="64"/>
      <c r="N594" s="96">
        <v>45657</v>
      </c>
      <c r="O594" s="96"/>
      <c r="P594" s="27"/>
      <c r="Q594" s="64"/>
      <c r="R594" s="64"/>
      <c r="S594" s="64"/>
      <c r="T594" s="27"/>
      <c r="U594" s="27"/>
      <c r="V594" s="27"/>
      <c r="W594" s="27"/>
    </row>
    <row r="595" spans="1:23" x14ac:dyDescent="0.25">
      <c r="A595" s="27"/>
      <c r="B595" s="27"/>
      <c r="C595" s="27"/>
      <c r="D595" s="27"/>
      <c r="E595" s="27"/>
      <c r="F595" s="27"/>
      <c r="G595" s="27"/>
      <c r="H595" s="64"/>
      <c r="I595" s="64"/>
      <c r="J595" s="96"/>
      <c r="K595" s="96"/>
      <c r="L595" s="64"/>
      <c r="M595" s="64"/>
      <c r="N595" s="96"/>
      <c r="O595" s="96"/>
      <c r="P595" s="27"/>
      <c r="Q595" s="27"/>
      <c r="R595" s="27"/>
      <c r="S595" s="27"/>
      <c r="T595" s="27"/>
      <c r="U595" s="27"/>
      <c r="V595" s="27"/>
      <c r="W595" s="27"/>
    </row>
    <row r="596" spans="1:23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</row>
    <row r="597" spans="1:23" x14ac:dyDescent="0.25">
      <c r="A597" s="27"/>
      <c r="B597" s="27"/>
      <c r="C597" s="27"/>
      <c r="D597" s="27"/>
      <c r="E597" s="27"/>
      <c r="F597" s="27"/>
      <c r="G597" s="27"/>
      <c r="H597" s="93" t="s">
        <v>1065</v>
      </c>
      <c r="I597" s="93"/>
      <c r="J597" s="93"/>
      <c r="K597" s="93" t="s">
        <v>1066</v>
      </c>
      <c r="L597" s="93"/>
      <c r="M597" s="93" t="s">
        <v>1067</v>
      </c>
      <c r="N597" s="93"/>
      <c r="O597" s="93" t="s">
        <v>1068</v>
      </c>
      <c r="P597" s="93"/>
      <c r="Q597" s="93" t="s">
        <v>1480</v>
      </c>
      <c r="R597" s="93"/>
      <c r="S597" s="93" t="s">
        <v>1070</v>
      </c>
      <c r="T597" s="93"/>
      <c r="U597" s="27"/>
      <c r="V597" s="27"/>
      <c r="W597" s="27"/>
    </row>
    <row r="598" spans="1:23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</row>
    <row r="599" spans="1:23" x14ac:dyDescent="0.25">
      <c r="A599" s="93" t="s">
        <v>1481</v>
      </c>
      <c r="B599" s="93"/>
      <c r="C599" s="93" t="s">
        <v>1623</v>
      </c>
      <c r="D599" s="93"/>
      <c r="E599" s="93" t="s">
        <v>1482</v>
      </c>
      <c r="F599" s="93"/>
      <c r="G599" s="93" t="s">
        <v>1624</v>
      </c>
      <c r="H599" s="93"/>
      <c r="I599" s="93"/>
      <c r="J599" s="93"/>
      <c r="K599" s="93"/>
      <c r="L599" s="93"/>
      <c r="M599" s="93"/>
      <c r="N599" s="93"/>
      <c r="O599" s="27"/>
      <c r="P599" s="27"/>
      <c r="Q599" s="27"/>
      <c r="R599" s="27"/>
      <c r="S599" s="27"/>
      <c r="T599" s="27"/>
      <c r="U599" s="27"/>
      <c r="V599" s="27"/>
      <c r="W599" s="27"/>
    </row>
    <row r="600" spans="1:23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</row>
    <row r="601" spans="1:23" x14ac:dyDescent="0.25">
      <c r="A601" s="27"/>
      <c r="B601" s="27"/>
      <c r="C601" s="27"/>
      <c r="D601" s="27"/>
      <c r="E601" s="27"/>
      <c r="F601" s="27"/>
      <c r="G601" s="87" t="s">
        <v>1071</v>
      </c>
      <c r="H601" s="87"/>
      <c r="I601" s="27"/>
      <c r="J601" s="27"/>
      <c r="K601" s="27"/>
      <c r="L601" s="27"/>
      <c r="M601" s="27"/>
      <c r="N601" s="27"/>
      <c r="O601" s="87" t="s">
        <v>40</v>
      </c>
      <c r="P601" s="87"/>
      <c r="Q601" s="27"/>
      <c r="R601" s="27"/>
      <c r="S601" s="27"/>
      <c r="T601" s="27"/>
      <c r="U601" s="87" t="s">
        <v>38</v>
      </c>
      <c r="V601" s="87"/>
      <c r="W601" s="27"/>
    </row>
    <row r="602" spans="1:23" x14ac:dyDescent="0.25">
      <c r="A602" s="27"/>
      <c r="B602" s="33" t="s">
        <v>68</v>
      </c>
      <c r="C602" s="27"/>
      <c r="D602" s="86" t="s">
        <v>1484</v>
      </c>
      <c r="E602" s="86"/>
      <c r="F602" s="27"/>
      <c r="G602" s="87"/>
      <c r="H602" s="87"/>
      <c r="I602" s="86" t="s">
        <v>1073</v>
      </c>
      <c r="J602" s="86"/>
      <c r="K602" s="86" t="s">
        <v>35</v>
      </c>
      <c r="L602" s="86"/>
      <c r="M602" s="86" t="s">
        <v>1485</v>
      </c>
      <c r="N602" s="86"/>
      <c r="O602" s="87"/>
      <c r="P602" s="87"/>
      <c r="Q602" s="86" t="s">
        <v>36</v>
      </c>
      <c r="R602" s="86"/>
      <c r="S602" s="87" t="s">
        <v>39</v>
      </c>
      <c r="T602" s="87"/>
      <c r="U602" s="87"/>
      <c r="V602" s="87"/>
      <c r="W602" s="27"/>
    </row>
    <row r="603" spans="1:23" x14ac:dyDescent="0.25">
      <c r="A603" s="67" t="s">
        <v>1650</v>
      </c>
      <c r="B603" s="67"/>
      <c r="C603" s="27"/>
      <c r="D603" s="67" t="s">
        <v>1651</v>
      </c>
      <c r="E603" s="67"/>
      <c r="F603" s="67"/>
      <c r="G603" s="6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</row>
    <row r="604" spans="1:23" x14ac:dyDescent="0.25">
      <c r="A604" s="67"/>
      <c r="B604" s="67"/>
      <c r="C604" s="27"/>
      <c r="D604" s="67"/>
      <c r="E604" s="67"/>
      <c r="F604" s="67"/>
      <c r="G604" s="67"/>
      <c r="H604" s="81">
        <v>5000</v>
      </c>
      <c r="I604" s="81"/>
      <c r="J604" s="81">
        <v>0</v>
      </c>
      <c r="K604" s="81"/>
      <c r="L604" s="81">
        <v>5000</v>
      </c>
      <c r="M604" s="81"/>
      <c r="N604" s="81">
        <v>0</v>
      </c>
      <c r="O604" s="81"/>
      <c r="P604" s="81">
        <v>5000</v>
      </c>
      <c r="Q604" s="81"/>
      <c r="R604" s="81">
        <v>0</v>
      </c>
      <c r="S604" s="81"/>
      <c r="T604" s="81">
        <v>0</v>
      </c>
      <c r="U604" s="81"/>
      <c r="V604" s="81">
        <v>5000</v>
      </c>
      <c r="W604" s="81"/>
    </row>
    <row r="605" spans="1:23" x14ac:dyDescent="0.25">
      <c r="A605" s="67" t="s">
        <v>1652</v>
      </c>
      <c r="B605" s="67"/>
      <c r="C605" s="27"/>
      <c r="D605" s="67" t="s">
        <v>1653</v>
      </c>
      <c r="E605" s="67"/>
      <c r="F605" s="67"/>
      <c r="G605" s="67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</row>
    <row r="606" spans="1:23" x14ac:dyDescent="0.25">
      <c r="A606" s="67"/>
      <c r="B606" s="67"/>
      <c r="C606" s="27"/>
      <c r="D606" s="67"/>
      <c r="E606" s="67"/>
      <c r="F606" s="67"/>
      <c r="G606" s="6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</row>
    <row r="607" spans="1:23" x14ac:dyDescent="0.25">
      <c r="A607" s="67"/>
      <c r="B607" s="67"/>
      <c r="C607" s="27"/>
      <c r="D607" s="67"/>
      <c r="E607" s="67"/>
      <c r="F607" s="67"/>
      <c r="G607" s="67"/>
      <c r="H607" s="81">
        <v>6300</v>
      </c>
      <c r="I607" s="81"/>
      <c r="J607" s="81">
        <v>0</v>
      </c>
      <c r="K607" s="81"/>
      <c r="L607" s="81">
        <v>6300</v>
      </c>
      <c r="M607" s="81"/>
      <c r="N607" s="81">
        <v>3350</v>
      </c>
      <c r="O607" s="81"/>
      <c r="P607" s="81">
        <v>2950</v>
      </c>
      <c r="Q607" s="81"/>
      <c r="R607" s="81">
        <v>1388</v>
      </c>
      <c r="S607" s="81"/>
      <c r="T607" s="81">
        <v>1388</v>
      </c>
      <c r="U607" s="81"/>
      <c r="V607" s="81">
        <v>4912</v>
      </c>
      <c r="W607" s="81"/>
    </row>
    <row r="608" spans="1:23" x14ac:dyDescent="0.25">
      <c r="A608" s="67" t="s">
        <v>1654</v>
      </c>
      <c r="B608" s="67"/>
      <c r="C608" s="27"/>
      <c r="D608" s="67" t="s">
        <v>1655</v>
      </c>
      <c r="E608" s="67"/>
      <c r="F608" s="67"/>
      <c r="G608" s="67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</row>
    <row r="609" spans="1:23" x14ac:dyDescent="0.25">
      <c r="A609" s="67"/>
      <c r="B609" s="67"/>
      <c r="C609" s="27"/>
      <c r="D609" s="67"/>
      <c r="E609" s="67"/>
      <c r="F609" s="67"/>
      <c r="G609" s="6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</row>
    <row r="610" spans="1:23" x14ac:dyDescent="0.25">
      <c r="A610" s="67"/>
      <c r="B610" s="67"/>
      <c r="C610" s="27"/>
      <c r="D610" s="67"/>
      <c r="E610" s="67"/>
      <c r="F610" s="67"/>
      <c r="G610" s="67"/>
      <c r="H610" s="81">
        <v>250000</v>
      </c>
      <c r="I610" s="81"/>
      <c r="J610" s="81">
        <v>0</v>
      </c>
      <c r="K610" s="81"/>
      <c r="L610" s="81">
        <v>250000</v>
      </c>
      <c r="M610" s="81"/>
      <c r="N610" s="81">
        <v>250000</v>
      </c>
      <c r="O610" s="81"/>
      <c r="P610" s="81">
        <v>0</v>
      </c>
      <c r="Q610" s="81"/>
      <c r="R610" s="81">
        <v>250000</v>
      </c>
      <c r="S610" s="81"/>
      <c r="T610" s="81">
        <v>250000</v>
      </c>
      <c r="U610" s="81"/>
      <c r="V610" s="81">
        <v>0</v>
      </c>
      <c r="W610" s="81"/>
    </row>
    <row r="611" spans="1:23" x14ac:dyDescent="0.25">
      <c r="A611" s="67" t="s">
        <v>1656</v>
      </c>
      <c r="B611" s="67"/>
      <c r="C611" s="27"/>
      <c r="D611" s="67" t="s">
        <v>1657</v>
      </c>
      <c r="E611" s="67"/>
      <c r="F611" s="67"/>
      <c r="G611" s="67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</row>
    <row r="612" spans="1:23" x14ac:dyDescent="0.25">
      <c r="A612" s="67"/>
      <c r="B612" s="67"/>
      <c r="C612" s="27"/>
      <c r="D612" s="67"/>
      <c r="E612" s="67"/>
      <c r="F612" s="67"/>
      <c r="G612" s="6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</row>
    <row r="613" spans="1:23" x14ac:dyDescent="0.25">
      <c r="A613" s="67"/>
      <c r="B613" s="67"/>
      <c r="C613" s="27"/>
      <c r="D613" s="67"/>
      <c r="E613" s="67"/>
      <c r="F613" s="67"/>
      <c r="G613" s="67"/>
      <c r="H613" s="81">
        <v>80000</v>
      </c>
      <c r="I613" s="81"/>
      <c r="J613" s="81">
        <v>0</v>
      </c>
      <c r="K613" s="81"/>
      <c r="L613" s="81">
        <v>80000</v>
      </c>
      <c r="M613" s="81"/>
      <c r="N613" s="81">
        <v>47753.1</v>
      </c>
      <c r="O613" s="81"/>
      <c r="P613" s="81">
        <v>32246.9</v>
      </c>
      <c r="Q613" s="81"/>
      <c r="R613" s="81">
        <v>47753.1</v>
      </c>
      <c r="S613" s="81"/>
      <c r="T613" s="81">
        <v>47753.1</v>
      </c>
      <c r="U613" s="81"/>
      <c r="V613" s="81">
        <v>32246.9</v>
      </c>
      <c r="W613" s="81"/>
    </row>
    <row r="614" spans="1:23" x14ac:dyDescent="0.25">
      <c r="A614" s="67" t="s">
        <v>1658</v>
      </c>
      <c r="B614" s="67"/>
      <c r="C614" s="27"/>
      <c r="D614" s="67" t="s">
        <v>1659</v>
      </c>
      <c r="E614" s="67"/>
      <c r="F614" s="67"/>
      <c r="G614" s="67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</row>
    <row r="615" spans="1:23" x14ac:dyDescent="0.25">
      <c r="A615" s="67"/>
      <c r="B615" s="67"/>
      <c r="C615" s="27"/>
      <c r="D615" s="67"/>
      <c r="E615" s="67"/>
      <c r="F615" s="67"/>
      <c r="G615" s="6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</row>
    <row r="616" spans="1:23" x14ac:dyDescent="0.25">
      <c r="A616" s="67"/>
      <c r="B616" s="67"/>
      <c r="C616" s="27"/>
      <c r="D616" s="67"/>
      <c r="E616" s="67"/>
      <c r="F616" s="67"/>
      <c r="G616" s="67"/>
      <c r="H616" s="81">
        <v>15000</v>
      </c>
      <c r="I616" s="81"/>
      <c r="J616" s="81">
        <v>0</v>
      </c>
      <c r="K616" s="81"/>
      <c r="L616" s="81">
        <v>15000</v>
      </c>
      <c r="M616" s="81"/>
      <c r="N616" s="81">
        <v>0</v>
      </c>
      <c r="O616" s="81"/>
      <c r="P616" s="81">
        <v>15000</v>
      </c>
      <c r="Q616" s="81"/>
      <c r="R616" s="81">
        <v>0</v>
      </c>
      <c r="S616" s="81"/>
      <c r="T616" s="81">
        <v>0</v>
      </c>
      <c r="U616" s="81"/>
      <c r="V616" s="81">
        <v>15000</v>
      </c>
      <c r="W616" s="81"/>
    </row>
    <row r="617" spans="1:23" x14ac:dyDescent="0.25">
      <c r="A617" s="67" t="s">
        <v>1660</v>
      </c>
      <c r="B617" s="67"/>
      <c r="C617" s="27"/>
      <c r="D617" s="67" t="s">
        <v>1661</v>
      </c>
      <c r="E617" s="67"/>
      <c r="F617" s="67"/>
      <c r="G617" s="67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</row>
    <row r="618" spans="1:23" x14ac:dyDescent="0.25">
      <c r="A618" s="67"/>
      <c r="B618" s="67"/>
      <c r="C618" s="27"/>
      <c r="D618" s="67"/>
      <c r="E618" s="67"/>
      <c r="F618" s="67"/>
      <c r="G618" s="6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</row>
    <row r="619" spans="1:23" x14ac:dyDescent="0.25">
      <c r="A619" s="67"/>
      <c r="B619" s="67"/>
      <c r="C619" s="27"/>
      <c r="D619" s="67"/>
      <c r="E619" s="67"/>
      <c r="F619" s="67"/>
      <c r="G619" s="67"/>
      <c r="H619" s="81">
        <v>1000</v>
      </c>
      <c r="I619" s="81"/>
      <c r="J619" s="81">
        <v>0</v>
      </c>
      <c r="K619" s="81"/>
      <c r="L619" s="81">
        <v>1000</v>
      </c>
      <c r="M619" s="81"/>
      <c r="N619" s="81">
        <v>0</v>
      </c>
      <c r="O619" s="81"/>
      <c r="P619" s="81">
        <v>1000</v>
      </c>
      <c r="Q619" s="81"/>
      <c r="R619" s="81">
        <v>0</v>
      </c>
      <c r="S619" s="81"/>
      <c r="T619" s="81">
        <v>0</v>
      </c>
      <c r="U619" s="81"/>
      <c r="V619" s="81">
        <v>1000</v>
      </c>
      <c r="W619" s="81"/>
    </row>
    <row r="620" spans="1:23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</row>
    <row r="621" spans="1:23" x14ac:dyDescent="0.25">
      <c r="A621" s="27"/>
      <c r="B621" s="27"/>
      <c r="C621" s="27"/>
      <c r="D621" s="64" t="s">
        <v>1489</v>
      </c>
      <c r="E621" s="64"/>
      <c r="F621" s="27"/>
      <c r="G621" s="68">
        <v>671300</v>
      </c>
      <c r="H621" s="68"/>
      <c r="I621" s="68">
        <v>0</v>
      </c>
      <c r="J621" s="68"/>
      <c r="K621" s="68">
        <v>671300</v>
      </c>
      <c r="L621" s="68"/>
      <c r="M621" s="68">
        <v>494082.68</v>
      </c>
      <c r="N621" s="68"/>
      <c r="O621" s="68">
        <v>177217.32</v>
      </c>
      <c r="P621" s="68"/>
      <c r="Q621" s="68">
        <v>491564.02</v>
      </c>
      <c r="R621" s="68"/>
      <c r="S621" s="68">
        <v>491564.02</v>
      </c>
      <c r="T621" s="68"/>
      <c r="U621" s="68">
        <v>179735.98</v>
      </c>
      <c r="V621" s="68"/>
      <c r="W621" s="27"/>
    </row>
    <row r="622" spans="1:23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</row>
    <row r="623" spans="1:23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</row>
    <row r="624" spans="1:23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</row>
    <row r="625" spans="1:23" x14ac:dyDescent="0.25">
      <c r="A625" s="30" t="s">
        <v>157</v>
      </c>
      <c r="B625" s="27"/>
      <c r="C625" s="27"/>
      <c r="D625" s="27"/>
      <c r="E625" s="73" t="s">
        <v>158</v>
      </c>
      <c r="F625" s="73"/>
      <c r="G625" s="27"/>
      <c r="H625" s="27"/>
      <c r="I625" s="27"/>
      <c r="J625" s="73" t="s">
        <v>159</v>
      </c>
      <c r="K625" s="73"/>
      <c r="L625" s="27"/>
      <c r="M625" s="27"/>
      <c r="N625" s="27"/>
      <c r="O625" s="73" t="s">
        <v>160</v>
      </c>
      <c r="P625" s="73"/>
      <c r="Q625" s="73"/>
      <c r="R625" s="27"/>
      <c r="S625" s="27"/>
      <c r="T625" s="34">
        <v>45775</v>
      </c>
      <c r="U625" s="27"/>
      <c r="V625" s="27"/>
      <c r="W625" s="27"/>
    </row>
    <row r="626" spans="1:23" x14ac:dyDescent="0.25">
      <c r="A626" s="27"/>
      <c r="B626" s="80" t="s">
        <v>1113</v>
      </c>
      <c r="C626" s="80"/>
      <c r="D626" s="80"/>
      <c r="E626" s="80" t="s">
        <v>1526</v>
      </c>
      <c r="F626" s="80"/>
      <c r="G626" s="80"/>
      <c r="H626" s="80"/>
      <c r="I626" s="27"/>
      <c r="J626" s="80" t="s">
        <v>1114</v>
      </c>
      <c r="K626" s="80"/>
      <c r="L626" s="80"/>
      <c r="M626" s="27"/>
      <c r="N626" s="27"/>
      <c r="O626" s="80" t="s">
        <v>1115</v>
      </c>
      <c r="P626" s="80"/>
      <c r="Q626" s="80"/>
      <c r="R626" s="80"/>
      <c r="S626" s="80"/>
      <c r="T626" s="27"/>
      <c r="U626" s="27"/>
      <c r="V626" s="27"/>
      <c r="W626" s="27"/>
    </row>
    <row r="627" spans="1:23" x14ac:dyDescent="0.25">
      <c r="A627" s="27"/>
      <c r="B627" s="80"/>
      <c r="C627" s="80"/>
      <c r="D627" s="80"/>
      <c r="E627" s="80"/>
      <c r="F627" s="80"/>
      <c r="G627" s="80"/>
      <c r="H627" s="80"/>
      <c r="I627" s="27"/>
      <c r="J627" s="80"/>
      <c r="K627" s="80"/>
      <c r="L627" s="80"/>
      <c r="M627" s="27"/>
      <c r="N627" s="27"/>
      <c r="O627" s="80"/>
      <c r="P627" s="80"/>
      <c r="Q627" s="80"/>
      <c r="R627" s="80"/>
      <c r="S627" s="80"/>
      <c r="T627" s="35">
        <v>0.65803240740740743</v>
      </c>
      <c r="U627" s="27"/>
      <c r="V627" s="27"/>
      <c r="W627" s="27"/>
    </row>
    <row r="628" spans="1:23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</row>
    <row r="629" spans="1:23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</row>
    <row r="630" spans="1:23" x14ac:dyDescent="0.25">
      <c r="A630" s="27"/>
      <c r="B630" s="27"/>
      <c r="C630" s="27"/>
      <c r="D630" s="94" t="s">
        <v>1116</v>
      </c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27"/>
      <c r="T630" s="27"/>
      <c r="U630" s="27"/>
      <c r="V630" s="27"/>
      <c r="W630" s="27"/>
    </row>
    <row r="631" spans="1:23" x14ac:dyDescent="0.25">
      <c r="A631" s="27"/>
      <c r="B631" s="27"/>
      <c r="C631" s="27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64" t="s">
        <v>162</v>
      </c>
      <c r="T631" s="64"/>
      <c r="U631" s="27"/>
      <c r="V631" s="27"/>
      <c r="W631" s="27"/>
    </row>
    <row r="632" spans="1:23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64"/>
      <c r="T632" s="64"/>
      <c r="U632" s="27"/>
      <c r="V632" s="27"/>
      <c r="W632" s="27"/>
    </row>
    <row r="633" spans="1:23" ht="15.75" x14ac:dyDescent="0.25">
      <c r="A633" s="27"/>
      <c r="B633" s="27"/>
      <c r="C633" s="27"/>
      <c r="D633" s="27"/>
      <c r="E633" s="27"/>
      <c r="F633" s="27"/>
      <c r="G633" s="27"/>
      <c r="H633" s="95" t="s">
        <v>1479</v>
      </c>
      <c r="I633" s="95"/>
      <c r="J633" s="95"/>
      <c r="K633" s="95"/>
      <c r="L633" s="95"/>
      <c r="M633" s="95"/>
      <c r="N633" s="95"/>
      <c r="O633" s="27"/>
      <c r="P633" s="27"/>
      <c r="Q633" s="27"/>
      <c r="R633" s="27"/>
      <c r="S633" s="27"/>
      <c r="T633" s="27"/>
      <c r="U633" s="27"/>
      <c r="V633" s="27"/>
      <c r="W633" s="27"/>
    </row>
    <row r="634" spans="1:23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64" t="s">
        <v>1662</v>
      </c>
      <c r="R634" s="64"/>
      <c r="S634" s="64"/>
      <c r="T634" s="27"/>
      <c r="U634" s="27"/>
      <c r="V634" s="27"/>
      <c r="W634" s="27"/>
    </row>
    <row r="635" spans="1:23" x14ac:dyDescent="0.25">
      <c r="A635" s="27"/>
      <c r="B635" s="27"/>
      <c r="C635" s="27"/>
      <c r="D635" s="27"/>
      <c r="E635" s="27"/>
      <c r="F635" s="27"/>
      <c r="G635" s="27"/>
      <c r="H635" s="64" t="s">
        <v>95</v>
      </c>
      <c r="I635" s="64"/>
      <c r="J635" s="96">
        <v>45292</v>
      </c>
      <c r="K635" s="96"/>
      <c r="L635" s="64" t="s">
        <v>96</v>
      </c>
      <c r="M635" s="64"/>
      <c r="N635" s="96">
        <v>45657</v>
      </c>
      <c r="O635" s="96"/>
      <c r="P635" s="27"/>
      <c r="Q635" s="64"/>
      <c r="R635" s="64"/>
      <c r="S635" s="64"/>
      <c r="T635" s="27"/>
      <c r="U635" s="27"/>
      <c r="V635" s="27"/>
      <c r="W635" s="27"/>
    </row>
    <row r="636" spans="1:23" x14ac:dyDescent="0.25">
      <c r="A636" s="27"/>
      <c r="B636" s="27"/>
      <c r="C636" s="27"/>
      <c r="D636" s="27"/>
      <c r="E636" s="27"/>
      <c r="F636" s="27"/>
      <c r="G636" s="27"/>
      <c r="H636" s="64"/>
      <c r="I636" s="64"/>
      <c r="J636" s="96"/>
      <c r="K636" s="96"/>
      <c r="L636" s="64"/>
      <c r="M636" s="64"/>
      <c r="N636" s="96"/>
      <c r="O636" s="96"/>
      <c r="P636" s="27"/>
      <c r="Q636" s="27"/>
      <c r="R636" s="27"/>
      <c r="S636" s="27"/>
      <c r="T636" s="27"/>
      <c r="U636" s="27"/>
      <c r="V636" s="27"/>
      <c r="W636" s="27"/>
    </row>
    <row r="637" spans="1:23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</row>
    <row r="638" spans="1:23" x14ac:dyDescent="0.25">
      <c r="A638" s="27"/>
      <c r="B638" s="27"/>
      <c r="C638" s="27"/>
      <c r="D638" s="27"/>
      <c r="E638" s="27"/>
      <c r="F638" s="27"/>
      <c r="G638" s="27"/>
      <c r="H638" s="93" t="s">
        <v>1065</v>
      </c>
      <c r="I638" s="93"/>
      <c r="J638" s="93"/>
      <c r="K638" s="93" t="s">
        <v>1066</v>
      </c>
      <c r="L638" s="93"/>
      <c r="M638" s="93" t="s">
        <v>1067</v>
      </c>
      <c r="N638" s="93"/>
      <c r="O638" s="93" t="s">
        <v>1068</v>
      </c>
      <c r="P638" s="93"/>
      <c r="Q638" s="93" t="s">
        <v>1480</v>
      </c>
      <c r="R638" s="93"/>
      <c r="S638" s="93" t="s">
        <v>1070</v>
      </c>
      <c r="T638" s="93"/>
      <c r="U638" s="27"/>
      <c r="V638" s="27"/>
      <c r="W638" s="27"/>
    </row>
    <row r="639" spans="1:23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</row>
    <row r="640" spans="1:23" x14ac:dyDescent="0.25">
      <c r="A640" s="93" t="s">
        <v>1481</v>
      </c>
      <c r="B640" s="93"/>
      <c r="C640" s="93" t="s">
        <v>1663</v>
      </c>
      <c r="D640" s="93"/>
      <c r="E640" s="93" t="s">
        <v>1482</v>
      </c>
      <c r="F640" s="93"/>
      <c r="G640" s="93" t="s">
        <v>1664</v>
      </c>
      <c r="H640" s="93"/>
      <c r="I640" s="93"/>
      <c r="J640" s="93"/>
      <c r="K640" s="93"/>
      <c r="L640" s="93"/>
      <c r="M640" s="93"/>
      <c r="N640" s="93"/>
      <c r="O640" s="27"/>
      <c r="P640" s="27"/>
      <c r="Q640" s="27"/>
      <c r="R640" s="27"/>
      <c r="S640" s="27"/>
      <c r="T640" s="27"/>
      <c r="U640" s="27"/>
      <c r="V640" s="27"/>
      <c r="W640" s="27"/>
    </row>
    <row r="641" spans="1:23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</row>
    <row r="642" spans="1:23" x14ac:dyDescent="0.25">
      <c r="A642" s="27"/>
      <c r="B642" s="27"/>
      <c r="C642" s="27"/>
      <c r="D642" s="27"/>
      <c r="E642" s="27"/>
      <c r="F642" s="27"/>
      <c r="G642" s="87" t="s">
        <v>1071</v>
      </c>
      <c r="H642" s="87"/>
      <c r="I642" s="27"/>
      <c r="J642" s="27"/>
      <c r="K642" s="27"/>
      <c r="L642" s="27"/>
      <c r="M642" s="27"/>
      <c r="N642" s="27"/>
      <c r="O642" s="87" t="s">
        <v>40</v>
      </c>
      <c r="P642" s="87"/>
      <c r="Q642" s="27"/>
      <c r="R642" s="27"/>
      <c r="S642" s="27"/>
      <c r="T642" s="27"/>
      <c r="U642" s="87" t="s">
        <v>38</v>
      </c>
      <c r="V642" s="87"/>
      <c r="W642" s="27"/>
    </row>
    <row r="643" spans="1:23" x14ac:dyDescent="0.25">
      <c r="A643" s="27"/>
      <c r="B643" s="33" t="s">
        <v>68</v>
      </c>
      <c r="C643" s="27"/>
      <c r="D643" s="86" t="s">
        <v>1484</v>
      </c>
      <c r="E643" s="86"/>
      <c r="F643" s="27"/>
      <c r="G643" s="87"/>
      <c r="H643" s="87"/>
      <c r="I643" s="86" t="s">
        <v>1073</v>
      </c>
      <c r="J643" s="86"/>
      <c r="K643" s="86" t="s">
        <v>35</v>
      </c>
      <c r="L643" s="86"/>
      <c r="M643" s="86" t="s">
        <v>1485</v>
      </c>
      <c r="N643" s="86"/>
      <c r="O643" s="87"/>
      <c r="P643" s="87"/>
      <c r="Q643" s="86" t="s">
        <v>36</v>
      </c>
      <c r="R643" s="86"/>
      <c r="S643" s="87" t="s">
        <v>39</v>
      </c>
      <c r="T643" s="87"/>
      <c r="U643" s="87"/>
      <c r="V643" s="87"/>
      <c r="W643" s="27"/>
    </row>
    <row r="644" spans="1:23" x14ac:dyDescent="0.25">
      <c r="A644" s="67" t="s">
        <v>1491</v>
      </c>
      <c r="B644" s="67"/>
      <c r="C644" s="27"/>
      <c r="D644" s="67" t="s">
        <v>41</v>
      </c>
      <c r="E644" s="67"/>
      <c r="F644" s="67"/>
      <c r="G644" s="6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</row>
    <row r="645" spans="1:23" x14ac:dyDescent="0.25">
      <c r="A645" s="67"/>
      <c r="B645" s="67"/>
      <c r="C645" s="27"/>
      <c r="D645" s="67"/>
      <c r="E645" s="67"/>
      <c r="F645" s="67"/>
      <c r="G645" s="67"/>
      <c r="H645" s="81">
        <v>188676</v>
      </c>
      <c r="I645" s="81"/>
      <c r="J645" s="81">
        <v>0</v>
      </c>
      <c r="K645" s="81"/>
      <c r="L645" s="81">
        <v>188676</v>
      </c>
      <c r="M645" s="81"/>
      <c r="N645" s="81">
        <v>184155.37</v>
      </c>
      <c r="O645" s="81"/>
      <c r="P645" s="81">
        <v>4520.63</v>
      </c>
      <c r="Q645" s="81"/>
      <c r="R645" s="81">
        <v>184155.37</v>
      </c>
      <c r="S645" s="81"/>
      <c r="T645" s="81">
        <v>184155.37</v>
      </c>
      <c r="U645" s="81"/>
      <c r="V645" s="81">
        <v>4520.63</v>
      </c>
      <c r="W645" s="81"/>
    </row>
    <row r="646" spans="1:23" x14ac:dyDescent="0.25">
      <c r="A646" s="67" t="s">
        <v>1492</v>
      </c>
      <c r="B646" s="67"/>
      <c r="C646" s="27"/>
      <c r="D646" s="67" t="s">
        <v>1493</v>
      </c>
      <c r="E646" s="67"/>
      <c r="F646" s="67"/>
      <c r="G646" s="6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</row>
    <row r="647" spans="1:23" x14ac:dyDescent="0.25">
      <c r="A647" s="67"/>
      <c r="B647" s="67"/>
      <c r="C647" s="27"/>
      <c r="D647" s="67"/>
      <c r="E647" s="67"/>
      <c r="F647" s="67"/>
      <c r="G647" s="67"/>
      <c r="H647" s="81">
        <v>6732</v>
      </c>
      <c r="I647" s="81"/>
      <c r="J647" s="81">
        <v>0</v>
      </c>
      <c r="K647" s="81"/>
      <c r="L647" s="81">
        <v>6732</v>
      </c>
      <c r="M647" s="81"/>
      <c r="N647" s="81">
        <v>6732</v>
      </c>
      <c r="O647" s="81"/>
      <c r="P647" s="81">
        <v>0</v>
      </c>
      <c r="Q647" s="81"/>
      <c r="R647" s="81">
        <v>6732</v>
      </c>
      <c r="S647" s="81"/>
      <c r="T647" s="81">
        <v>6732</v>
      </c>
      <c r="U647" s="81"/>
      <c r="V647" s="81">
        <v>0</v>
      </c>
      <c r="W647" s="81"/>
    </row>
    <row r="648" spans="1:23" x14ac:dyDescent="0.25">
      <c r="A648" s="67" t="s">
        <v>1494</v>
      </c>
      <c r="B648" s="67"/>
      <c r="C648" s="27"/>
      <c r="D648" s="67" t="s">
        <v>1495</v>
      </c>
      <c r="E648" s="67"/>
      <c r="F648" s="67"/>
      <c r="G648" s="6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</row>
    <row r="649" spans="1:23" x14ac:dyDescent="0.25">
      <c r="A649" s="67"/>
      <c r="B649" s="67"/>
      <c r="C649" s="27"/>
      <c r="D649" s="67"/>
      <c r="E649" s="67"/>
      <c r="F649" s="67"/>
      <c r="G649" s="67"/>
      <c r="H649" s="81">
        <v>16284</v>
      </c>
      <c r="I649" s="81"/>
      <c r="J649" s="81">
        <v>560</v>
      </c>
      <c r="K649" s="81"/>
      <c r="L649" s="81">
        <v>16844</v>
      </c>
      <c r="M649" s="81"/>
      <c r="N649" s="81">
        <v>16841.43</v>
      </c>
      <c r="O649" s="81"/>
      <c r="P649" s="81">
        <v>2.57</v>
      </c>
      <c r="Q649" s="81"/>
      <c r="R649" s="81">
        <v>16841.43</v>
      </c>
      <c r="S649" s="81"/>
      <c r="T649" s="81">
        <v>16841.43</v>
      </c>
      <c r="U649" s="81"/>
      <c r="V649" s="81">
        <v>2.57</v>
      </c>
      <c r="W649" s="81"/>
    </row>
    <row r="650" spans="1:23" x14ac:dyDescent="0.25">
      <c r="A650" s="67" t="s">
        <v>1496</v>
      </c>
      <c r="B650" s="67"/>
      <c r="C650" s="27"/>
      <c r="D650" s="67" t="s">
        <v>1497</v>
      </c>
      <c r="E650" s="67"/>
      <c r="F650" s="67"/>
      <c r="G650" s="6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</row>
    <row r="651" spans="1:23" x14ac:dyDescent="0.25">
      <c r="A651" s="67"/>
      <c r="B651" s="67"/>
      <c r="C651" s="27"/>
      <c r="D651" s="67"/>
      <c r="E651" s="67"/>
      <c r="F651" s="67"/>
      <c r="G651" s="67"/>
      <c r="H651" s="81">
        <v>7600</v>
      </c>
      <c r="I651" s="81"/>
      <c r="J651" s="81">
        <v>0</v>
      </c>
      <c r="K651" s="81"/>
      <c r="L651" s="81">
        <v>7600</v>
      </c>
      <c r="M651" s="81"/>
      <c r="N651" s="81">
        <v>7527.24</v>
      </c>
      <c r="O651" s="81"/>
      <c r="P651" s="81">
        <v>72.760000000000005</v>
      </c>
      <c r="Q651" s="81"/>
      <c r="R651" s="81">
        <v>7527.24</v>
      </c>
      <c r="S651" s="81"/>
      <c r="T651" s="81">
        <v>7527.24</v>
      </c>
      <c r="U651" s="81"/>
      <c r="V651" s="81">
        <v>72.760000000000005</v>
      </c>
      <c r="W651" s="81"/>
    </row>
    <row r="652" spans="1:23" x14ac:dyDescent="0.25">
      <c r="A652" s="67" t="s">
        <v>1498</v>
      </c>
      <c r="B652" s="67"/>
      <c r="C652" s="27"/>
      <c r="D652" s="67" t="s">
        <v>1499</v>
      </c>
      <c r="E652" s="67"/>
      <c r="F652" s="67"/>
      <c r="G652" s="6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</row>
    <row r="653" spans="1:23" x14ac:dyDescent="0.25">
      <c r="A653" s="67"/>
      <c r="B653" s="67"/>
      <c r="C653" s="27"/>
      <c r="D653" s="67"/>
      <c r="E653" s="67"/>
      <c r="F653" s="67"/>
      <c r="G653" s="67"/>
      <c r="H653" s="81">
        <v>135</v>
      </c>
      <c r="I653" s="81"/>
      <c r="J653" s="81">
        <v>0</v>
      </c>
      <c r="K653" s="81"/>
      <c r="L653" s="81">
        <v>135</v>
      </c>
      <c r="M653" s="81"/>
      <c r="N653" s="81">
        <v>84</v>
      </c>
      <c r="O653" s="81"/>
      <c r="P653" s="81">
        <v>51</v>
      </c>
      <c r="Q653" s="81"/>
      <c r="R653" s="81">
        <v>84</v>
      </c>
      <c r="S653" s="81"/>
      <c r="T653" s="81">
        <v>84</v>
      </c>
      <c r="U653" s="81"/>
      <c r="V653" s="81">
        <v>51</v>
      </c>
      <c r="W653" s="81"/>
    </row>
    <row r="654" spans="1:23" x14ac:dyDescent="0.25">
      <c r="A654" s="67" t="s">
        <v>1500</v>
      </c>
      <c r="B654" s="67"/>
      <c r="C654" s="27"/>
      <c r="D654" s="67" t="s">
        <v>1501</v>
      </c>
      <c r="E654" s="67"/>
      <c r="F654" s="67"/>
      <c r="G654" s="6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</row>
    <row r="655" spans="1:23" x14ac:dyDescent="0.25">
      <c r="A655" s="67"/>
      <c r="B655" s="67"/>
      <c r="C655" s="27"/>
      <c r="D655" s="67"/>
      <c r="E655" s="67"/>
      <c r="F655" s="67"/>
      <c r="G655" s="67"/>
      <c r="H655" s="81">
        <v>1056</v>
      </c>
      <c r="I655" s="81"/>
      <c r="J655" s="81">
        <v>0</v>
      </c>
      <c r="K655" s="81"/>
      <c r="L655" s="81">
        <v>1056</v>
      </c>
      <c r="M655" s="81"/>
      <c r="N655" s="81">
        <v>672</v>
      </c>
      <c r="O655" s="81"/>
      <c r="P655" s="81">
        <v>384</v>
      </c>
      <c r="Q655" s="81"/>
      <c r="R655" s="81">
        <v>672</v>
      </c>
      <c r="S655" s="81"/>
      <c r="T655" s="81">
        <v>672</v>
      </c>
      <c r="U655" s="81"/>
      <c r="V655" s="81">
        <v>384</v>
      </c>
      <c r="W655" s="81"/>
    </row>
    <row r="656" spans="1:23" x14ac:dyDescent="0.25">
      <c r="A656" s="67" t="s">
        <v>1502</v>
      </c>
      <c r="B656" s="67"/>
      <c r="C656" s="27"/>
      <c r="D656" s="67" t="s">
        <v>1503</v>
      </c>
      <c r="E656" s="67"/>
      <c r="F656" s="67"/>
      <c r="G656" s="6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</row>
    <row r="657" spans="1:23" x14ac:dyDescent="0.25">
      <c r="A657" s="67"/>
      <c r="B657" s="67"/>
      <c r="C657" s="27"/>
      <c r="D657" s="67"/>
      <c r="E657" s="67"/>
      <c r="F657" s="67"/>
      <c r="G657" s="67"/>
      <c r="H657" s="81">
        <v>50</v>
      </c>
      <c r="I657" s="81"/>
      <c r="J657" s="81">
        <v>0</v>
      </c>
      <c r="K657" s="81"/>
      <c r="L657" s="81">
        <v>50</v>
      </c>
      <c r="M657" s="81"/>
      <c r="N657" s="81">
        <v>21</v>
      </c>
      <c r="O657" s="81"/>
      <c r="P657" s="81">
        <v>29</v>
      </c>
      <c r="Q657" s="81"/>
      <c r="R657" s="81">
        <v>21</v>
      </c>
      <c r="S657" s="81"/>
      <c r="T657" s="81">
        <v>21</v>
      </c>
      <c r="U657" s="81"/>
      <c r="V657" s="81">
        <v>29</v>
      </c>
      <c r="W657" s="81"/>
    </row>
    <row r="658" spans="1:23" x14ac:dyDescent="0.25">
      <c r="A658" s="67" t="s">
        <v>1504</v>
      </c>
      <c r="B658" s="67"/>
      <c r="C658" s="27"/>
      <c r="D658" s="67" t="s">
        <v>1505</v>
      </c>
      <c r="E658" s="67"/>
      <c r="F658" s="67"/>
      <c r="G658" s="6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</row>
    <row r="659" spans="1:23" x14ac:dyDescent="0.25">
      <c r="A659" s="67"/>
      <c r="B659" s="67"/>
      <c r="C659" s="27"/>
      <c r="D659" s="67"/>
      <c r="E659" s="67"/>
      <c r="F659" s="67"/>
      <c r="G659" s="67"/>
      <c r="H659" s="81">
        <v>110</v>
      </c>
      <c r="I659" s="81"/>
      <c r="J659" s="81">
        <v>12</v>
      </c>
      <c r="K659" s="81"/>
      <c r="L659" s="81">
        <v>122</v>
      </c>
      <c r="M659" s="81"/>
      <c r="N659" s="81">
        <v>119.60000000000001</v>
      </c>
      <c r="O659" s="81"/>
      <c r="P659" s="81">
        <v>2.4</v>
      </c>
      <c r="Q659" s="81"/>
      <c r="R659" s="81">
        <v>119.60000000000001</v>
      </c>
      <c r="S659" s="81"/>
      <c r="T659" s="81">
        <v>119.60000000000001</v>
      </c>
      <c r="U659" s="81"/>
      <c r="V659" s="81">
        <v>2.4</v>
      </c>
      <c r="W659" s="81"/>
    </row>
    <row r="660" spans="1:23" x14ac:dyDescent="0.25">
      <c r="A660" s="67" t="s">
        <v>1506</v>
      </c>
      <c r="B660" s="67"/>
      <c r="C660" s="27"/>
      <c r="D660" s="67" t="s">
        <v>1507</v>
      </c>
      <c r="E660" s="67"/>
      <c r="F660" s="67"/>
      <c r="G660" s="6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</row>
    <row r="661" spans="1:23" x14ac:dyDescent="0.25">
      <c r="A661" s="67"/>
      <c r="B661" s="67"/>
      <c r="C661" s="27"/>
      <c r="D661" s="67"/>
      <c r="E661" s="67"/>
      <c r="F661" s="67"/>
      <c r="G661" s="67"/>
      <c r="H661" s="81">
        <v>95</v>
      </c>
      <c r="I661" s="81"/>
      <c r="J661" s="81">
        <v>0</v>
      </c>
      <c r="K661" s="81"/>
      <c r="L661" s="81">
        <v>95</v>
      </c>
      <c r="M661" s="81"/>
      <c r="N661" s="81">
        <v>70.12</v>
      </c>
      <c r="O661" s="81"/>
      <c r="P661" s="81">
        <v>24.88</v>
      </c>
      <c r="Q661" s="81"/>
      <c r="R661" s="81">
        <v>70.12</v>
      </c>
      <c r="S661" s="81"/>
      <c r="T661" s="81">
        <v>70.12</v>
      </c>
      <c r="U661" s="81"/>
      <c r="V661" s="81">
        <v>24.88</v>
      </c>
      <c r="W661" s="81"/>
    </row>
    <row r="662" spans="1:23" x14ac:dyDescent="0.25">
      <c r="A662" s="67" t="s">
        <v>1625</v>
      </c>
      <c r="B662" s="67"/>
      <c r="C662" s="27"/>
      <c r="D662" s="67" t="s">
        <v>1626</v>
      </c>
      <c r="E662" s="67"/>
      <c r="F662" s="67"/>
      <c r="G662" s="6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</row>
    <row r="663" spans="1:23" x14ac:dyDescent="0.25">
      <c r="A663" s="67"/>
      <c r="B663" s="67"/>
      <c r="C663" s="27"/>
      <c r="D663" s="67"/>
      <c r="E663" s="67"/>
      <c r="F663" s="67"/>
      <c r="G663" s="67"/>
      <c r="H663" s="81">
        <v>17107.07</v>
      </c>
      <c r="I663" s="81"/>
      <c r="J663" s="81">
        <v>0</v>
      </c>
      <c r="K663" s="81"/>
      <c r="L663" s="81">
        <v>17107.07</v>
      </c>
      <c r="M663" s="81"/>
      <c r="N663" s="81">
        <v>13108.66</v>
      </c>
      <c r="O663" s="81"/>
      <c r="P663" s="81">
        <v>3998.4100000000003</v>
      </c>
      <c r="Q663" s="81"/>
      <c r="R663" s="81">
        <v>13108.66</v>
      </c>
      <c r="S663" s="81"/>
      <c r="T663" s="81">
        <v>13108.66</v>
      </c>
      <c r="U663" s="81"/>
      <c r="V663" s="81">
        <v>3998.4100000000003</v>
      </c>
      <c r="W663" s="81"/>
    </row>
    <row r="664" spans="1:23" x14ac:dyDescent="0.25">
      <c r="A664" s="67" t="s">
        <v>1508</v>
      </c>
      <c r="B664" s="67"/>
      <c r="C664" s="27"/>
      <c r="D664" s="67" t="s">
        <v>1509</v>
      </c>
      <c r="E664" s="67"/>
      <c r="F664" s="67"/>
      <c r="G664" s="6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</row>
    <row r="665" spans="1:23" x14ac:dyDescent="0.25">
      <c r="A665" s="67"/>
      <c r="B665" s="67"/>
      <c r="C665" s="27"/>
      <c r="D665" s="67"/>
      <c r="E665" s="67"/>
      <c r="F665" s="67"/>
      <c r="G665" s="67"/>
      <c r="H665" s="81">
        <v>2000</v>
      </c>
      <c r="I665" s="81"/>
      <c r="J665" s="81">
        <v>0</v>
      </c>
      <c r="K665" s="81"/>
      <c r="L665" s="81">
        <v>2000</v>
      </c>
      <c r="M665" s="81"/>
      <c r="N665" s="81">
        <v>0</v>
      </c>
      <c r="O665" s="81"/>
      <c r="P665" s="81">
        <v>2000</v>
      </c>
      <c r="Q665" s="81"/>
      <c r="R665" s="81">
        <v>0</v>
      </c>
      <c r="S665" s="81"/>
      <c r="T665" s="81">
        <v>0</v>
      </c>
      <c r="U665" s="81"/>
      <c r="V665" s="81">
        <v>2000</v>
      </c>
      <c r="W665" s="81"/>
    </row>
    <row r="666" spans="1:23" x14ac:dyDescent="0.25">
      <c r="A666" s="67" t="s">
        <v>1510</v>
      </c>
      <c r="B666" s="67"/>
      <c r="C666" s="27"/>
      <c r="D666" s="67" t="s">
        <v>1511</v>
      </c>
      <c r="E666" s="67"/>
      <c r="F666" s="67"/>
      <c r="G666" s="6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</row>
    <row r="667" spans="1:23" x14ac:dyDescent="0.25">
      <c r="A667" s="67"/>
      <c r="B667" s="67"/>
      <c r="C667" s="27"/>
      <c r="D667" s="67"/>
      <c r="E667" s="67"/>
      <c r="F667" s="67"/>
      <c r="G667" s="67"/>
      <c r="H667" s="81">
        <v>50</v>
      </c>
      <c r="I667" s="81"/>
      <c r="J667" s="81">
        <v>-4</v>
      </c>
      <c r="K667" s="81"/>
      <c r="L667" s="81">
        <v>46</v>
      </c>
      <c r="M667" s="81"/>
      <c r="N667" s="81">
        <v>0</v>
      </c>
      <c r="O667" s="81"/>
      <c r="P667" s="81">
        <v>46</v>
      </c>
      <c r="Q667" s="81"/>
      <c r="R667" s="81">
        <v>0</v>
      </c>
      <c r="S667" s="81"/>
      <c r="T667" s="81">
        <v>0</v>
      </c>
      <c r="U667" s="81"/>
      <c r="V667" s="81">
        <v>46</v>
      </c>
      <c r="W667" s="81"/>
    </row>
    <row r="668" spans="1:23" x14ac:dyDescent="0.25">
      <c r="A668" s="67" t="s">
        <v>1512</v>
      </c>
      <c r="B668" s="67"/>
      <c r="C668" s="27"/>
      <c r="D668" s="67" t="s">
        <v>1513</v>
      </c>
      <c r="E668" s="67"/>
      <c r="F668" s="67"/>
      <c r="G668" s="6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</row>
    <row r="669" spans="1:23" x14ac:dyDescent="0.25">
      <c r="A669" s="67"/>
      <c r="B669" s="67"/>
      <c r="C669" s="27"/>
      <c r="D669" s="67"/>
      <c r="E669" s="67"/>
      <c r="F669" s="67"/>
      <c r="G669" s="67"/>
      <c r="H669" s="81">
        <v>23674.75</v>
      </c>
      <c r="I669" s="81"/>
      <c r="J669" s="81">
        <v>1230</v>
      </c>
      <c r="K669" s="81"/>
      <c r="L669" s="81">
        <v>24904.75</v>
      </c>
      <c r="M669" s="81"/>
      <c r="N669" s="81">
        <v>24898.38</v>
      </c>
      <c r="O669" s="81"/>
      <c r="P669" s="81">
        <v>6.37</v>
      </c>
      <c r="Q669" s="81"/>
      <c r="R669" s="81">
        <v>24838.38</v>
      </c>
      <c r="S669" s="81"/>
      <c r="T669" s="81">
        <v>24838.38</v>
      </c>
      <c r="U669" s="81"/>
      <c r="V669" s="81">
        <v>66.37</v>
      </c>
      <c r="W669" s="81"/>
    </row>
    <row r="670" spans="1:23" x14ac:dyDescent="0.25">
      <c r="A670" s="67" t="s">
        <v>1514</v>
      </c>
      <c r="B670" s="67"/>
      <c r="C670" s="27"/>
      <c r="D670" s="67" t="s">
        <v>1582</v>
      </c>
      <c r="E670" s="67"/>
      <c r="F670" s="67"/>
      <c r="G670" s="6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</row>
    <row r="671" spans="1:23" x14ac:dyDescent="0.25">
      <c r="A671" s="67"/>
      <c r="B671" s="67"/>
      <c r="C671" s="27"/>
      <c r="D671" s="67"/>
      <c r="E671" s="67"/>
      <c r="F671" s="67"/>
      <c r="G671" s="67"/>
      <c r="H671" s="81">
        <v>16284</v>
      </c>
      <c r="I671" s="81"/>
      <c r="J671" s="81">
        <v>-110</v>
      </c>
      <c r="K671" s="81"/>
      <c r="L671" s="81">
        <v>16174</v>
      </c>
      <c r="M671" s="81"/>
      <c r="N671" s="81">
        <v>15012.380000000001</v>
      </c>
      <c r="O671" s="81"/>
      <c r="P671" s="81">
        <v>1161.6200000000001</v>
      </c>
      <c r="Q671" s="81"/>
      <c r="R671" s="81">
        <v>15012.380000000001</v>
      </c>
      <c r="S671" s="81"/>
      <c r="T671" s="81">
        <v>15012.380000000001</v>
      </c>
      <c r="U671" s="81"/>
      <c r="V671" s="81">
        <v>1161.6200000000001</v>
      </c>
      <c r="W671" s="81"/>
    </row>
    <row r="672" spans="1:23" x14ac:dyDescent="0.25">
      <c r="A672" s="67" t="s">
        <v>1516</v>
      </c>
      <c r="B672" s="67"/>
      <c r="C672" s="27"/>
      <c r="D672" s="67" t="s">
        <v>1627</v>
      </c>
      <c r="E672" s="67"/>
      <c r="F672" s="67"/>
      <c r="G672" s="6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</row>
    <row r="673" spans="1:23" x14ac:dyDescent="0.25">
      <c r="A673" s="67"/>
      <c r="B673" s="67"/>
      <c r="C673" s="27"/>
      <c r="D673" s="67"/>
      <c r="E673" s="67"/>
      <c r="F673" s="67"/>
      <c r="G673" s="67"/>
      <c r="H673" s="81">
        <v>67988</v>
      </c>
      <c r="I673" s="81"/>
      <c r="J673" s="81">
        <v>-4138</v>
      </c>
      <c r="K673" s="81"/>
      <c r="L673" s="81">
        <v>63850</v>
      </c>
      <c r="M673" s="81"/>
      <c r="N673" s="81">
        <v>0</v>
      </c>
      <c r="O673" s="81"/>
      <c r="P673" s="81">
        <v>63850</v>
      </c>
      <c r="Q673" s="81"/>
      <c r="R673" s="81">
        <v>0</v>
      </c>
      <c r="S673" s="81"/>
      <c r="T673" s="81">
        <v>0</v>
      </c>
      <c r="U673" s="81"/>
      <c r="V673" s="81">
        <v>63850</v>
      </c>
      <c r="W673" s="81"/>
    </row>
    <row r="674" spans="1:23" x14ac:dyDescent="0.25">
      <c r="A674" s="67" t="s">
        <v>1592</v>
      </c>
      <c r="B674" s="67"/>
      <c r="C674" s="27"/>
      <c r="D674" s="67" t="s">
        <v>1593</v>
      </c>
      <c r="E674" s="67"/>
      <c r="F674" s="67"/>
      <c r="G674" s="6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</row>
    <row r="675" spans="1:23" x14ac:dyDescent="0.25">
      <c r="A675" s="67"/>
      <c r="B675" s="67"/>
      <c r="C675" s="27"/>
      <c r="D675" s="67"/>
      <c r="E675" s="67"/>
      <c r="F675" s="67"/>
      <c r="G675" s="67"/>
      <c r="H675" s="81">
        <v>100</v>
      </c>
      <c r="I675" s="81"/>
      <c r="J675" s="81">
        <v>0</v>
      </c>
      <c r="K675" s="81"/>
      <c r="L675" s="81">
        <v>100</v>
      </c>
      <c r="M675" s="81"/>
      <c r="N675" s="81">
        <v>0</v>
      </c>
      <c r="O675" s="81"/>
      <c r="P675" s="81">
        <v>100</v>
      </c>
      <c r="Q675" s="81"/>
      <c r="R675" s="81">
        <v>0</v>
      </c>
      <c r="S675" s="81"/>
      <c r="T675" s="81">
        <v>0</v>
      </c>
      <c r="U675" s="81"/>
      <c r="V675" s="81">
        <v>100</v>
      </c>
      <c r="W675" s="81"/>
    </row>
    <row r="676" spans="1:23" x14ac:dyDescent="0.25">
      <c r="A676" s="67" t="s">
        <v>1518</v>
      </c>
      <c r="B676" s="67"/>
      <c r="C676" s="27"/>
      <c r="D676" s="67" t="s">
        <v>1519</v>
      </c>
      <c r="E676" s="67"/>
      <c r="F676" s="67"/>
      <c r="G676" s="6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</row>
    <row r="677" spans="1:23" x14ac:dyDescent="0.25">
      <c r="A677" s="67"/>
      <c r="B677" s="67"/>
      <c r="C677" s="27"/>
      <c r="D677" s="67"/>
      <c r="E677" s="67"/>
      <c r="F677" s="67"/>
      <c r="G677" s="67"/>
      <c r="H677" s="81">
        <v>1000</v>
      </c>
      <c r="I677" s="81"/>
      <c r="J677" s="81">
        <v>1250</v>
      </c>
      <c r="K677" s="81"/>
      <c r="L677" s="81">
        <v>2250</v>
      </c>
      <c r="M677" s="81"/>
      <c r="N677" s="81">
        <v>2235.33</v>
      </c>
      <c r="O677" s="81"/>
      <c r="P677" s="81">
        <v>14.67</v>
      </c>
      <c r="Q677" s="81"/>
      <c r="R677" s="81">
        <v>2235.33</v>
      </c>
      <c r="S677" s="81"/>
      <c r="T677" s="81">
        <v>2235.33</v>
      </c>
      <c r="U677" s="81"/>
      <c r="V677" s="81">
        <v>14.67</v>
      </c>
      <c r="W677" s="81"/>
    </row>
    <row r="678" spans="1:23" x14ac:dyDescent="0.25">
      <c r="A678" s="67" t="s">
        <v>1540</v>
      </c>
      <c r="B678" s="67"/>
      <c r="C678" s="27"/>
      <c r="D678" s="67" t="s">
        <v>1583</v>
      </c>
      <c r="E678" s="67"/>
      <c r="F678" s="67"/>
      <c r="G678" s="67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</row>
    <row r="679" spans="1:23" x14ac:dyDescent="0.25">
      <c r="A679" s="67"/>
      <c r="B679" s="67"/>
      <c r="C679" s="27"/>
      <c r="D679" s="67"/>
      <c r="E679" s="67"/>
      <c r="F679" s="67"/>
      <c r="G679" s="6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</row>
    <row r="680" spans="1:23" x14ac:dyDescent="0.25">
      <c r="A680" s="67"/>
      <c r="B680" s="67"/>
      <c r="C680" s="27"/>
      <c r="D680" s="67"/>
      <c r="E680" s="67"/>
      <c r="F680" s="67"/>
      <c r="G680" s="67"/>
      <c r="H680" s="81">
        <v>100</v>
      </c>
      <c r="I680" s="81"/>
      <c r="J680" s="81">
        <v>0</v>
      </c>
      <c r="K680" s="81"/>
      <c r="L680" s="81">
        <v>100</v>
      </c>
      <c r="M680" s="81"/>
      <c r="N680" s="81">
        <v>0</v>
      </c>
      <c r="O680" s="81"/>
      <c r="P680" s="81">
        <v>100</v>
      </c>
      <c r="Q680" s="81"/>
      <c r="R680" s="81">
        <v>0</v>
      </c>
      <c r="S680" s="81"/>
      <c r="T680" s="81">
        <v>0</v>
      </c>
      <c r="U680" s="81"/>
      <c r="V680" s="81">
        <v>100</v>
      </c>
      <c r="W680" s="81"/>
    </row>
    <row r="681" spans="1:23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</row>
    <row r="682" spans="1:23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</row>
    <row r="683" spans="1:23" x14ac:dyDescent="0.25">
      <c r="A683" s="30" t="s">
        <v>157</v>
      </c>
      <c r="B683" s="27"/>
      <c r="C683" s="27"/>
      <c r="D683" s="27"/>
      <c r="E683" s="73" t="s">
        <v>158</v>
      </c>
      <c r="F683" s="73"/>
      <c r="G683" s="27"/>
      <c r="H683" s="27"/>
      <c r="I683" s="27"/>
      <c r="J683" s="73" t="s">
        <v>159</v>
      </c>
      <c r="K683" s="73"/>
      <c r="L683" s="27"/>
      <c r="M683" s="27"/>
      <c r="N683" s="27"/>
      <c r="O683" s="73" t="s">
        <v>160</v>
      </c>
      <c r="P683" s="73"/>
      <c r="Q683" s="73"/>
      <c r="R683" s="27"/>
      <c r="S683" s="27"/>
      <c r="T683" s="34">
        <v>45775</v>
      </c>
      <c r="U683" s="27"/>
      <c r="V683" s="27"/>
      <c r="W683" s="27"/>
    </row>
    <row r="684" spans="1:23" x14ac:dyDescent="0.25">
      <c r="A684" s="27"/>
      <c r="B684" s="80" t="s">
        <v>1113</v>
      </c>
      <c r="C684" s="80"/>
      <c r="D684" s="80"/>
      <c r="E684" s="80" t="s">
        <v>1526</v>
      </c>
      <c r="F684" s="80"/>
      <c r="G684" s="80"/>
      <c r="H684" s="80"/>
      <c r="I684" s="27"/>
      <c r="J684" s="80" t="s">
        <v>1114</v>
      </c>
      <c r="K684" s="80"/>
      <c r="L684" s="80"/>
      <c r="M684" s="27"/>
      <c r="N684" s="27"/>
      <c r="O684" s="80" t="s">
        <v>1115</v>
      </c>
      <c r="P684" s="80"/>
      <c r="Q684" s="80"/>
      <c r="R684" s="80"/>
      <c r="S684" s="80"/>
      <c r="T684" s="27"/>
      <c r="U684" s="27"/>
      <c r="V684" s="27"/>
      <c r="W684" s="27"/>
    </row>
    <row r="685" spans="1:23" x14ac:dyDescent="0.25">
      <c r="A685" s="27"/>
      <c r="B685" s="80"/>
      <c r="C685" s="80"/>
      <c r="D685" s="80"/>
      <c r="E685" s="80"/>
      <c r="F685" s="80"/>
      <c r="G685" s="80"/>
      <c r="H685" s="80"/>
      <c r="I685" s="27"/>
      <c r="J685" s="80"/>
      <c r="K685" s="80"/>
      <c r="L685" s="80"/>
      <c r="M685" s="27"/>
      <c r="N685" s="27"/>
      <c r="O685" s="80"/>
      <c r="P685" s="80"/>
      <c r="Q685" s="80"/>
      <c r="R685" s="80"/>
      <c r="S685" s="80"/>
      <c r="T685" s="35">
        <v>0.65803240740740743</v>
      </c>
      <c r="U685" s="27"/>
      <c r="V685" s="27"/>
      <c r="W685" s="27"/>
    </row>
    <row r="686" spans="1:23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</row>
    <row r="687" spans="1:23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</row>
    <row r="688" spans="1:23" x14ac:dyDescent="0.25">
      <c r="A688" s="27"/>
      <c r="B688" s="27"/>
      <c r="C688" s="27"/>
      <c r="D688" s="94" t="s">
        <v>1116</v>
      </c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27"/>
      <c r="T688" s="27"/>
      <c r="U688" s="27"/>
      <c r="V688" s="27"/>
      <c r="W688" s="27"/>
    </row>
    <row r="689" spans="1:23" x14ac:dyDescent="0.25">
      <c r="A689" s="27"/>
      <c r="B689" s="27"/>
      <c r="C689" s="27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64" t="s">
        <v>162</v>
      </c>
      <c r="T689" s="64"/>
      <c r="U689" s="27"/>
      <c r="V689" s="27"/>
      <c r="W689" s="27"/>
    </row>
    <row r="690" spans="1:23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64"/>
      <c r="T690" s="64"/>
      <c r="U690" s="27"/>
      <c r="V690" s="27"/>
      <c r="W690" s="27"/>
    </row>
    <row r="691" spans="1:23" ht="15.75" x14ac:dyDescent="0.25">
      <c r="A691" s="27"/>
      <c r="B691" s="27"/>
      <c r="C691" s="27"/>
      <c r="D691" s="27"/>
      <c r="E691" s="27"/>
      <c r="F691" s="27"/>
      <c r="G691" s="27"/>
      <c r="H691" s="95" t="s">
        <v>1479</v>
      </c>
      <c r="I691" s="95"/>
      <c r="J691" s="95"/>
      <c r="K691" s="95"/>
      <c r="L691" s="95"/>
      <c r="M691" s="95"/>
      <c r="N691" s="95"/>
      <c r="O691" s="27"/>
      <c r="P691" s="27"/>
      <c r="Q691" s="27"/>
      <c r="R691" s="27"/>
      <c r="S691" s="27"/>
      <c r="T691" s="27"/>
      <c r="U691" s="27"/>
      <c r="V691" s="27"/>
      <c r="W691" s="27"/>
    </row>
    <row r="692" spans="1:23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64" t="s">
        <v>1665</v>
      </c>
      <c r="R692" s="64"/>
      <c r="S692" s="64"/>
      <c r="T692" s="27"/>
      <c r="U692" s="27"/>
      <c r="V692" s="27"/>
      <c r="W692" s="27"/>
    </row>
    <row r="693" spans="1:23" x14ac:dyDescent="0.25">
      <c r="A693" s="27"/>
      <c r="B693" s="27"/>
      <c r="C693" s="27"/>
      <c r="D693" s="27"/>
      <c r="E693" s="27"/>
      <c r="F693" s="27"/>
      <c r="G693" s="27"/>
      <c r="H693" s="64" t="s">
        <v>95</v>
      </c>
      <c r="I693" s="64"/>
      <c r="J693" s="96">
        <v>45292</v>
      </c>
      <c r="K693" s="96"/>
      <c r="L693" s="64" t="s">
        <v>96</v>
      </c>
      <c r="M693" s="64"/>
      <c r="N693" s="96">
        <v>45657</v>
      </c>
      <c r="O693" s="96"/>
      <c r="P693" s="27"/>
      <c r="Q693" s="64"/>
      <c r="R693" s="64"/>
      <c r="S693" s="64"/>
      <c r="T693" s="27"/>
      <c r="U693" s="27"/>
      <c r="V693" s="27"/>
      <c r="W693" s="27"/>
    </row>
    <row r="694" spans="1:23" x14ac:dyDescent="0.25">
      <c r="A694" s="27"/>
      <c r="B694" s="27"/>
      <c r="C694" s="27"/>
      <c r="D694" s="27"/>
      <c r="E694" s="27"/>
      <c r="F694" s="27"/>
      <c r="G694" s="27"/>
      <c r="H694" s="64"/>
      <c r="I694" s="64"/>
      <c r="J694" s="96"/>
      <c r="K694" s="96"/>
      <c r="L694" s="64"/>
      <c r="M694" s="64"/>
      <c r="N694" s="96"/>
      <c r="O694" s="96"/>
      <c r="P694" s="27"/>
      <c r="Q694" s="27"/>
      <c r="R694" s="27"/>
      <c r="S694" s="27"/>
      <c r="T694" s="27"/>
      <c r="U694" s="27"/>
      <c r="V694" s="27"/>
      <c r="W694" s="27"/>
    </row>
    <row r="695" spans="1:23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</row>
    <row r="696" spans="1:23" x14ac:dyDescent="0.25">
      <c r="A696" s="27"/>
      <c r="B696" s="27"/>
      <c r="C696" s="27"/>
      <c r="D696" s="27"/>
      <c r="E696" s="27"/>
      <c r="F696" s="27"/>
      <c r="G696" s="27"/>
      <c r="H696" s="93" t="s">
        <v>1065</v>
      </c>
      <c r="I696" s="93"/>
      <c r="J696" s="93"/>
      <c r="K696" s="93" t="s">
        <v>1066</v>
      </c>
      <c r="L696" s="93"/>
      <c r="M696" s="93" t="s">
        <v>1067</v>
      </c>
      <c r="N696" s="93"/>
      <c r="O696" s="93" t="s">
        <v>1068</v>
      </c>
      <c r="P696" s="93"/>
      <c r="Q696" s="93" t="s">
        <v>1480</v>
      </c>
      <c r="R696" s="93"/>
      <c r="S696" s="93" t="s">
        <v>1070</v>
      </c>
      <c r="T696" s="93"/>
      <c r="U696" s="27"/>
      <c r="V696" s="27"/>
      <c r="W696" s="27"/>
    </row>
    <row r="697" spans="1:23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</row>
    <row r="698" spans="1:23" x14ac:dyDescent="0.25">
      <c r="A698" s="93" t="s">
        <v>1481</v>
      </c>
      <c r="B698" s="93"/>
      <c r="C698" s="93" t="s">
        <v>1663</v>
      </c>
      <c r="D698" s="93"/>
      <c r="E698" s="93" t="s">
        <v>1482</v>
      </c>
      <c r="F698" s="93"/>
      <c r="G698" s="93" t="s">
        <v>1664</v>
      </c>
      <c r="H698" s="93"/>
      <c r="I698" s="93"/>
      <c r="J698" s="93"/>
      <c r="K698" s="93"/>
      <c r="L698" s="93"/>
      <c r="M698" s="93"/>
      <c r="N698" s="93"/>
      <c r="O698" s="27"/>
      <c r="P698" s="27"/>
      <c r="Q698" s="27"/>
      <c r="R698" s="27"/>
      <c r="S698" s="27"/>
      <c r="T698" s="27"/>
      <c r="U698" s="27"/>
      <c r="V698" s="27"/>
      <c r="W698" s="27"/>
    </row>
    <row r="699" spans="1:23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</row>
    <row r="700" spans="1:23" x14ac:dyDescent="0.25">
      <c r="A700" s="27"/>
      <c r="B700" s="27"/>
      <c r="C700" s="27"/>
      <c r="D700" s="27"/>
      <c r="E700" s="27"/>
      <c r="F700" s="27"/>
      <c r="G700" s="87" t="s">
        <v>1071</v>
      </c>
      <c r="H700" s="87"/>
      <c r="I700" s="27"/>
      <c r="J700" s="27"/>
      <c r="K700" s="27"/>
      <c r="L700" s="27"/>
      <c r="M700" s="27"/>
      <c r="N700" s="27"/>
      <c r="O700" s="87" t="s">
        <v>40</v>
      </c>
      <c r="P700" s="87"/>
      <c r="Q700" s="27"/>
      <c r="R700" s="27"/>
      <c r="S700" s="27"/>
      <c r="T700" s="27"/>
      <c r="U700" s="87" t="s">
        <v>38</v>
      </c>
      <c r="V700" s="87"/>
      <c r="W700" s="27"/>
    </row>
    <row r="701" spans="1:23" x14ac:dyDescent="0.25">
      <c r="A701" s="27"/>
      <c r="B701" s="33" t="s">
        <v>68</v>
      </c>
      <c r="C701" s="27"/>
      <c r="D701" s="86" t="s">
        <v>1484</v>
      </c>
      <c r="E701" s="86"/>
      <c r="F701" s="27"/>
      <c r="G701" s="87"/>
      <c r="H701" s="87"/>
      <c r="I701" s="86" t="s">
        <v>1073</v>
      </c>
      <c r="J701" s="86"/>
      <c r="K701" s="86" t="s">
        <v>35</v>
      </c>
      <c r="L701" s="86"/>
      <c r="M701" s="86" t="s">
        <v>1485</v>
      </c>
      <c r="N701" s="86"/>
      <c r="O701" s="87"/>
      <c r="P701" s="87"/>
      <c r="Q701" s="86" t="s">
        <v>36</v>
      </c>
      <c r="R701" s="86"/>
      <c r="S701" s="87" t="s">
        <v>39</v>
      </c>
      <c r="T701" s="87"/>
      <c r="U701" s="87"/>
      <c r="V701" s="87"/>
      <c r="W701" s="27"/>
    </row>
    <row r="702" spans="1:23" x14ac:dyDescent="0.25">
      <c r="A702" s="67" t="s">
        <v>1542</v>
      </c>
      <c r="B702" s="67"/>
      <c r="C702" s="27"/>
      <c r="D702" s="67" t="s">
        <v>1584</v>
      </c>
      <c r="E702" s="67"/>
      <c r="F702" s="67"/>
      <c r="G702" s="6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</row>
    <row r="703" spans="1:23" x14ac:dyDescent="0.25">
      <c r="A703" s="67"/>
      <c r="B703" s="67"/>
      <c r="C703" s="27"/>
      <c r="D703" s="67"/>
      <c r="E703" s="67"/>
      <c r="F703" s="67"/>
      <c r="G703" s="67"/>
      <c r="H703" s="81">
        <v>500</v>
      </c>
      <c r="I703" s="81"/>
      <c r="J703" s="81">
        <v>0</v>
      </c>
      <c r="K703" s="81"/>
      <c r="L703" s="81">
        <v>500</v>
      </c>
      <c r="M703" s="81"/>
      <c r="N703" s="81">
        <v>0</v>
      </c>
      <c r="O703" s="81"/>
      <c r="P703" s="81">
        <v>500</v>
      </c>
      <c r="Q703" s="81"/>
      <c r="R703" s="81">
        <v>0</v>
      </c>
      <c r="S703" s="81"/>
      <c r="T703" s="81">
        <v>0</v>
      </c>
      <c r="U703" s="81"/>
      <c r="V703" s="81">
        <v>500</v>
      </c>
      <c r="W703" s="81"/>
    </row>
    <row r="704" spans="1:23" x14ac:dyDescent="0.25">
      <c r="A704" s="67" t="s">
        <v>1558</v>
      </c>
      <c r="B704" s="67"/>
      <c r="C704" s="27"/>
      <c r="D704" s="67" t="s">
        <v>1611</v>
      </c>
      <c r="E704" s="67"/>
      <c r="F704" s="67"/>
      <c r="G704" s="6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</row>
    <row r="705" spans="1:23" x14ac:dyDescent="0.25">
      <c r="A705" s="67"/>
      <c r="B705" s="67"/>
      <c r="C705" s="27"/>
      <c r="D705" s="67"/>
      <c r="E705" s="67"/>
      <c r="F705" s="67"/>
      <c r="G705" s="67"/>
      <c r="H705" s="81">
        <v>1991</v>
      </c>
      <c r="I705" s="81"/>
      <c r="J705" s="81">
        <v>1200</v>
      </c>
      <c r="K705" s="81"/>
      <c r="L705" s="81">
        <v>3191</v>
      </c>
      <c r="M705" s="81"/>
      <c r="N705" s="81">
        <v>3168.35</v>
      </c>
      <c r="O705" s="81"/>
      <c r="P705" s="81">
        <v>22.650000000000002</v>
      </c>
      <c r="Q705" s="81"/>
      <c r="R705" s="81">
        <v>1975.25</v>
      </c>
      <c r="S705" s="81"/>
      <c r="T705" s="81">
        <v>1975.25</v>
      </c>
      <c r="U705" s="81"/>
      <c r="V705" s="81">
        <v>1215.75</v>
      </c>
      <c r="W705" s="81"/>
    </row>
    <row r="706" spans="1:23" x14ac:dyDescent="0.25">
      <c r="A706" s="67" t="s">
        <v>1666</v>
      </c>
      <c r="B706" s="67"/>
      <c r="C706" s="27"/>
      <c r="D706" s="67" t="s">
        <v>1667</v>
      </c>
      <c r="E706" s="67"/>
      <c r="F706" s="67"/>
      <c r="G706" s="67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</row>
    <row r="707" spans="1:23" x14ac:dyDescent="0.25">
      <c r="A707" s="67"/>
      <c r="B707" s="67"/>
      <c r="C707" s="27"/>
      <c r="D707" s="67"/>
      <c r="E707" s="67"/>
      <c r="F707" s="67"/>
      <c r="G707" s="6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</row>
    <row r="708" spans="1:23" x14ac:dyDescent="0.25">
      <c r="A708" s="67"/>
      <c r="B708" s="67"/>
      <c r="C708" s="27"/>
      <c r="D708" s="67"/>
      <c r="E708" s="67"/>
      <c r="F708" s="67"/>
      <c r="G708" s="67"/>
      <c r="H708" s="81">
        <v>1000</v>
      </c>
      <c r="I708" s="81"/>
      <c r="J708" s="81">
        <v>0</v>
      </c>
      <c r="K708" s="81"/>
      <c r="L708" s="81">
        <v>1000</v>
      </c>
      <c r="M708" s="81"/>
      <c r="N708" s="81">
        <v>0</v>
      </c>
      <c r="O708" s="81"/>
      <c r="P708" s="81">
        <v>1000</v>
      </c>
      <c r="Q708" s="81"/>
      <c r="R708" s="81">
        <v>0</v>
      </c>
      <c r="S708" s="81"/>
      <c r="T708" s="81">
        <v>0</v>
      </c>
      <c r="U708" s="81"/>
      <c r="V708" s="81">
        <v>1000</v>
      </c>
      <c r="W708" s="81"/>
    </row>
    <row r="709" spans="1:23" x14ac:dyDescent="0.25">
      <c r="A709" s="67" t="s">
        <v>1668</v>
      </c>
      <c r="B709" s="67"/>
      <c r="C709" s="27"/>
      <c r="D709" s="67" t="s">
        <v>1669</v>
      </c>
      <c r="E709" s="67"/>
      <c r="F709" s="67"/>
      <c r="G709" s="67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</row>
    <row r="710" spans="1:23" x14ac:dyDescent="0.25">
      <c r="A710" s="67"/>
      <c r="B710" s="67"/>
      <c r="C710" s="27"/>
      <c r="D710" s="67"/>
      <c r="E710" s="67"/>
      <c r="F710" s="67"/>
      <c r="G710" s="6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</row>
    <row r="711" spans="1:23" x14ac:dyDescent="0.25">
      <c r="A711" s="67"/>
      <c r="B711" s="67"/>
      <c r="C711" s="27"/>
      <c r="D711" s="67"/>
      <c r="E711" s="67"/>
      <c r="F711" s="67"/>
      <c r="G711" s="67"/>
      <c r="H711" s="81">
        <v>500</v>
      </c>
      <c r="I711" s="81"/>
      <c r="J711" s="81">
        <v>0</v>
      </c>
      <c r="K711" s="81"/>
      <c r="L711" s="81">
        <v>500</v>
      </c>
      <c r="M711" s="81"/>
      <c r="N711" s="81">
        <v>0</v>
      </c>
      <c r="O711" s="81"/>
      <c r="P711" s="81">
        <v>500</v>
      </c>
      <c r="Q711" s="81"/>
      <c r="R711" s="81">
        <v>0</v>
      </c>
      <c r="S711" s="81"/>
      <c r="T711" s="81">
        <v>0</v>
      </c>
      <c r="U711" s="81"/>
      <c r="V711" s="81">
        <v>500</v>
      </c>
      <c r="W711" s="81"/>
    </row>
    <row r="712" spans="1:23" x14ac:dyDescent="0.25">
      <c r="A712" s="67" t="s">
        <v>1630</v>
      </c>
      <c r="B712" s="67"/>
      <c r="C712" s="27"/>
      <c r="D712" s="67" t="s">
        <v>1631</v>
      </c>
      <c r="E712" s="67"/>
      <c r="F712" s="67"/>
      <c r="G712" s="67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</row>
    <row r="713" spans="1:23" x14ac:dyDescent="0.25">
      <c r="A713" s="67"/>
      <c r="B713" s="67"/>
      <c r="C713" s="27"/>
      <c r="D713" s="67"/>
      <c r="E713" s="67"/>
      <c r="F713" s="67"/>
      <c r="G713" s="6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</row>
    <row r="714" spans="1:23" x14ac:dyDescent="0.25">
      <c r="A714" s="67"/>
      <c r="B714" s="67"/>
      <c r="C714" s="27"/>
      <c r="D714" s="67"/>
      <c r="E714" s="67"/>
      <c r="F714" s="67"/>
      <c r="G714" s="67"/>
      <c r="H714" s="81">
        <v>1500</v>
      </c>
      <c r="I714" s="81"/>
      <c r="J714" s="81">
        <v>0</v>
      </c>
      <c r="K714" s="81"/>
      <c r="L714" s="81">
        <v>1500</v>
      </c>
      <c r="M714" s="81"/>
      <c r="N714" s="81">
        <v>0</v>
      </c>
      <c r="O714" s="81"/>
      <c r="P714" s="81">
        <v>1500</v>
      </c>
      <c r="Q714" s="81"/>
      <c r="R714" s="81">
        <v>0</v>
      </c>
      <c r="S714" s="81"/>
      <c r="T714" s="81">
        <v>0</v>
      </c>
      <c r="U714" s="81"/>
      <c r="V714" s="81">
        <v>1500</v>
      </c>
      <c r="W714" s="81"/>
    </row>
    <row r="715" spans="1:23" x14ac:dyDescent="0.25">
      <c r="A715" s="67" t="s">
        <v>1670</v>
      </c>
      <c r="B715" s="67"/>
      <c r="C715" s="27"/>
      <c r="D715" s="67" t="s">
        <v>1671</v>
      </c>
      <c r="E715" s="67"/>
      <c r="F715" s="67"/>
      <c r="G715" s="67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</row>
    <row r="716" spans="1:23" x14ac:dyDescent="0.25">
      <c r="A716" s="67"/>
      <c r="B716" s="67"/>
      <c r="C716" s="27"/>
      <c r="D716" s="67"/>
      <c r="E716" s="67"/>
      <c r="F716" s="67"/>
      <c r="G716" s="6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</row>
    <row r="717" spans="1:23" x14ac:dyDescent="0.25">
      <c r="A717" s="67"/>
      <c r="B717" s="67"/>
      <c r="C717" s="27"/>
      <c r="D717" s="67"/>
      <c r="E717" s="67"/>
      <c r="F717" s="67"/>
      <c r="G717" s="67"/>
      <c r="H717" s="81">
        <v>500</v>
      </c>
      <c r="I717" s="81"/>
      <c r="J717" s="81">
        <v>0</v>
      </c>
      <c r="K717" s="81"/>
      <c r="L717" s="81">
        <v>500</v>
      </c>
      <c r="M717" s="81"/>
      <c r="N717" s="81">
        <v>0</v>
      </c>
      <c r="O717" s="81"/>
      <c r="P717" s="81">
        <v>500</v>
      </c>
      <c r="Q717" s="81"/>
      <c r="R717" s="81">
        <v>0</v>
      </c>
      <c r="S717" s="81"/>
      <c r="T717" s="81">
        <v>0</v>
      </c>
      <c r="U717" s="81"/>
      <c r="V717" s="81">
        <v>500</v>
      </c>
      <c r="W717" s="81"/>
    </row>
    <row r="718" spans="1:23" x14ac:dyDescent="0.25">
      <c r="A718" s="67" t="s">
        <v>1642</v>
      </c>
      <c r="B718" s="67"/>
      <c r="C718" s="27"/>
      <c r="D718" s="67" t="s">
        <v>1585</v>
      </c>
      <c r="E718" s="67"/>
      <c r="F718" s="67"/>
      <c r="G718" s="6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</row>
    <row r="719" spans="1:23" x14ac:dyDescent="0.25">
      <c r="A719" s="67"/>
      <c r="B719" s="67"/>
      <c r="C719" s="27"/>
      <c r="D719" s="67"/>
      <c r="E719" s="67"/>
      <c r="F719" s="67"/>
      <c r="G719" s="67"/>
      <c r="H719" s="81">
        <v>3000</v>
      </c>
      <c r="I719" s="81"/>
      <c r="J719" s="81">
        <v>-1000</v>
      </c>
      <c r="K719" s="81"/>
      <c r="L719" s="81">
        <v>2000</v>
      </c>
      <c r="M719" s="81"/>
      <c r="N719" s="81">
        <v>0</v>
      </c>
      <c r="O719" s="81"/>
      <c r="P719" s="81">
        <v>2000</v>
      </c>
      <c r="Q719" s="81"/>
      <c r="R719" s="81">
        <v>0</v>
      </c>
      <c r="S719" s="81"/>
      <c r="T719" s="81">
        <v>0</v>
      </c>
      <c r="U719" s="81"/>
      <c r="V719" s="81">
        <v>2000</v>
      </c>
      <c r="W719" s="81"/>
    </row>
    <row r="720" spans="1:23" x14ac:dyDescent="0.25">
      <c r="A720" s="67" t="s">
        <v>1672</v>
      </c>
      <c r="B720" s="67"/>
      <c r="C720" s="27"/>
      <c r="D720" s="67" t="s">
        <v>1673</v>
      </c>
      <c r="E720" s="67"/>
      <c r="F720" s="67"/>
      <c r="G720" s="6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</row>
    <row r="721" spans="1:23" x14ac:dyDescent="0.25">
      <c r="A721" s="67"/>
      <c r="B721" s="67"/>
      <c r="C721" s="27"/>
      <c r="D721" s="67"/>
      <c r="E721" s="67"/>
      <c r="F721" s="67"/>
      <c r="G721" s="67"/>
      <c r="H721" s="81">
        <v>34000</v>
      </c>
      <c r="I721" s="81"/>
      <c r="J721" s="81">
        <v>1000</v>
      </c>
      <c r="K721" s="81"/>
      <c r="L721" s="81">
        <v>35000</v>
      </c>
      <c r="M721" s="81"/>
      <c r="N721" s="81">
        <v>34656.559999999998</v>
      </c>
      <c r="O721" s="81"/>
      <c r="P721" s="81">
        <v>343.44</v>
      </c>
      <c r="Q721" s="81"/>
      <c r="R721" s="81">
        <v>34656.559999999998</v>
      </c>
      <c r="S721" s="81"/>
      <c r="T721" s="81">
        <v>34656.559999999998</v>
      </c>
      <c r="U721" s="81"/>
      <c r="V721" s="81">
        <v>343.44</v>
      </c>
      <c r="W721" s="81"/>
    </row>
    <row r="722" spans="1:23" x14ac:dyDescent="0.25">
      <c r="A722" s="67" t="s">
        <v>1618</v>
      </c>
      <c r="B722" s="67"/>
      <c r="C722" s="27"/>
      <c r="D722" s="67" t="s">
        <v>1674</v>
      </c>
      <c r="E722" s="67"/>
      <c r="F722" s="67"/>
      <c r="G722" s="67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</row>
    <row r="723" spans="1:23" x14ac:dyDescent="0.25">
      <c r="A723" s="67"/>
      <c r="B723" s="67"/>
      <c r="C723" s="27"/>
      <c r="D723" s="67"/>
      <c r="E723" s="67"/>
      <c r="F723" s="67"/>
      <c r="G723" s="6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</row>
    <row r="724" spans="1:23" x14ac:dyDescent="0.25">
      <c r="A724" s="67"/>
      <c r="B724" s="67"/>
      <c r="C724" s="27"/>
      <c r="D724" s="67"/>
      <c r="E724" s="67"/>
      <c r="F724" s="67"/>
      <c r="G724" s="67"/>
      <c r="H724" s="81">
        <v>745</v>
      </c>
      <c r="I724" s="81"/>
      <c r="J724" s="81">
        <v>0</v>
      </c>
      <c r="K724" s="81"/>
      <c r="L724" s="81">
        <v>745</v>
      </c>
      <c r="M724" s="81"/>
      <c r="N724" s="81">
        <v>0</v>
      </c>
      <c r="O724" s="81"/>
      <c r="P724" s="81">
        <v>745</v>
      </c>
      <c r="Q724" s="81"/>
      <c r="R724" s="81">
        <v>0</v>
      </c>
      <c r="S724" s="81"/>
      <c r="T724" s="81">
        <v>0</v>
      </c>
      <c r="U724" s="81"/>
      <c r="V724" s="81">
        <v>745</v>
      </c>
      <c r="W724" s="81"/>
    </row>
    <row r="725" spans="1:23" x14ac:dyDescent="0.25">
      <c r="A725" s="67" t="s">
        <v>1645</v>
      </c>
      <c r="B725" s="67"/>
      <c r="C725" s="27"/>
      <c r="D725" s="67" t="s">
        <v>1586</v>
      </c>
      <c r="E725" s="67"/>
      <c r="F725" s="67"/>
      <c r="G725" s="67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</row>
    <row r="726" spans="1:23" x14ac:dyDescent="0.25">
      <c r="A726" s="67"/>
      <c r="B726" s="67"/>
      <c r="C726" s="27"/>
      <c r="D726" s="67"/>
      <c r="E726" s="67"/>
      <c r="F726" s="67"/>
      <c r="G726" s="6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</row>
    <row r="727" spans="1:23" x14ac:dyDescent="0.25">
      <c r="A727" s="67"/>
      <c r="B727" s="67"/>
      <c r="C727" s="27"/>
      <c r="D727" s="67"/>
      <c r="E727" s="67"/>
      <c r="F727" s="67"/>
      <c r="G727" s="67"/>
      <c r="H727" s="81">
        <v>6500</v>
      </c>
      <c r="I727" s="81"/>
      <c r="J727" s="81">
        <v>0</v>
      </c>
      <c r="K727" s="81"/>
      <c r="L727" s="81">
        <v>6500</v>
      </c>
      <c r="M727" s="81"/>
      <c r="N727" s="81">
        <v>3162.79</v>
      </c>
      <c r="O727" s="81"/>
      <c r="P727" s="81">
        <v>3337.21</v>
      </c>
      <c r="Q727" s="81"/>
      <c r="R727" s="81">
        <v>2146.39</v>
      </c>
      <c r="S727" s="81"/>
      <c r="T727" s="81">
        <v>2146.39</v>
      </c>
      <c r="U727" s="81"/>
      <c r="V727" s="81">
        <v>4353.6099999999997</v>
      </c>
      <c r="W727" s="81"/>
    </row>
    <row r="728" spans="1:23" x14ac:dyDescent="0.25">
      <c r="A728" s="67" t="s">
        <v>1646</v>
      </c>
      <c r="B728" s="67"/>
      <c r="C728" s="27"/>
      <c r="D728" s="67" t="s">
        <v>1587</v>
      </c>
      <c r="E728" s="67"/>
      <c r="F728" s="67"/>
      <c r="G728" s="6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</row>
    <row r="729" spans="1:23" x14ac:dyDescent="0.25">
      <c r="A729" s="67"/>
      <c r="B729" s="67"/>
      <c r="C729" s="27"/>
      <c r="D729" s="67"/>
      <c r="E729" s="67"/>
      <c r="F729" s="67"/>
      <c r="G729" s="67"/>
      <c r="H729" s="81">
        <v>500</v>
      </c>
      <c r="I729" s="81"/>
      <c r="J729" s="81">
        <v>0</v>
      </c>
      <c r="K729" s="81"/>
      <c r="L729" s="81">
        <v>500</v>
      </c>
      <c r="M729" s="81"/>
      <c r="N729" s="81">
        <v>212</v>
      </c>
      <c r="O729" s="81"/>
      <c r="P729" s="81">
        <v>288</v>
      </c>
      <c r="Q729" s="81"/>
      <c r="R729" s="81">
        <v>212</v>
      </c>
      <c r="S729" s="81"/>
      <c r="T729" s="81">
        <v>212</v>
      </c>
      <c r="U729" s="81"/>
      <c r="V729" s="81">
        <v>288</v>
      </c>
      <c r="W729" s="81"/>
    </row>
    <row r="730" spans="1:23" x14ac:dyDescent="0.25">
      <c r="A730" s="67" t="s">
        <v>1647</v>
      </c>
      <c r="B730" s="67"/>
      <c r="C730" s="27"/>
      <c r="D730" s="67" t="s">
        <v>1648</v>
      </c>
      <c r="E730" s="67"/>
      <c r="F730" s="67"/>
      <c r="G730" s="6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</row>
    <row r="731" spans="1:23" x14ac:dyDescent="0.25">
      <c r="A731" s="67"/>
      <c r="B731" s="67"/>
      <c r="C731" s="27"/>
      <c r="D731" s="67"/>
      <c r="E731" s="67"/>
      <c r="F731" s="67"/>
      <c r="G731" s="67"/>
      <c r="H731" s="81">
        <v>200</v>
      </c>
      <c r="I731" s="81"/>
      <c r="J731" s="81">
        <v>0</v>
      </c>
      <c r="K731" s="81"/>
      <c r="L731" s="81">
        <v>200</v>
      </c>
      <c r="M731" s="81"/>
      <c r="N731" s="81">
        <v>0</v>
      </c>
      <c r="O731" s="81"/>
      <c r="P731" s="81">
        <v>200</v>
      </c>
      <c r="Q731" s="81"/>
      <c r="R731" s="81">
        <v>0</v>
      </c>
      <c r="S731" s="81"/>
      <c r="T731" s="81">
        <v>0</v>
      </c>
      <c r="U731" s="81"/>
      <c r="V731" s="81">
        <v>200</v>
      </c>
      <c r="W731" s="81"/>
    </row>
    <row r="732" spans="1:23" x14ac:dyDescent="0.25">
      <c r="A732" s="67" t="s">
        <v>1621</v>
      </c>
      <c r="B732" s="67"/>
      <c r="C732" s="27"/>
      <c r="D732" s="67" t="s">
        <v>1600</v>
      </c>
      <c r="E732" s="67"/>
      <c r="F732" s="67"/>
      <c r="G732" s="67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</row>
    <row r="733" spans="1:23" x14ac:dyDescent="0.25">
      <c r="A733" s="67"/>
      <c r="B733" s="67"/>
      <c r="C733" s="27"/>
      <c r="D733" s="67"/>
      <c r="E733" s="67"/>
      <c r="F733" s="67"/>
      <c r="G733" s="6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</row>
    <row r="734" spans="1:23" x14ac:dyDescent="0.25">
      <c r="A734" s="67"/>
      <c r="B734" s="67"/>
      <c r="C734" s="27"/>
      <c r="D734" s="67"/>
      <c r="E734" s="67"/>
      <c r="F734" s="67"/>
      <c r="G734" s="67"/>
      <c r="H734" s="81">
        <v>1222.18</v>
      </c>
      <c r="I734" s="81"/>
      <c r="J734" s="81">
        <v>0</v>
      </c>
      <c r="K734" s="81"/>
      <c r="L734" s="81">
        <v>1222.18</v>
      </c>
      <c r="M734" s="81"/>
      <c r="N734" s="81">
        <v>0</v>
      </c>
      <c r="O734" s="81"/>
      <c r="P734" s="81">
        <v>1222.18</v>
      </c>
      <c r="Q734" s="81"/>
      <c r="R734" s="81">
        <v>0</v>
      </c>
      <c r="S734" s="81"/>
      <c r="T734" s="81">
        <v>0</v>
      </c>
      <c r="U734" s="81"/>
      <c r="V734" s="81">
        <v>1222.18</v>
      </c>
      <c r="W734" s="81"/>
    </row>
    <row r="735" spans="1:23" x14ac:dyDescent="0.25">
      <c r="A735" s="67" t="s">
        <v>1605</v>
      </c>
      <c r="B735" s="67"/>
      <c r="C735" s="27"/>
      <c r="D735" s="67" t="s">
        <v>1545</v>
      </c>
      <c r="E735" s="67"/>
      <c r="F735" s="67"/>
      <c r="G735" s="6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</row>
    <row r="736" spans="1:23" x14ac:dyDescent="0.25">
      <c r="A736" s="67"/>
      <c r="B736" s="67"/>
      <c r="C736" s="27"/>
      <c r="D736" s="67"/>
      <c r="E736" s="67"/>
      <c r="F736" s="67"/>
      <c r="G736" s="67"/>
      <c r="H736" s="81">
        <v>500</v>
      </c>
      <c r="I736" s="81"/>
      <c r="J736" s="81">
        <v>0</v>
      </c>
      <c r="K736" s="81"/>
      <c r="L736" s="81">
        <v>500</v>
      </c>
      <c r="M736" s="81"/>
      <c r="N736" s="81">
        <v>0</v>
      </c>
      <c r="O736" s="81"/>
      <c r="P736" s="81">
        <v>500</v>
      </c>
      <c r="Q736" s="81"/>
      <c r="R736" s="81">
        <v>0</v>
      </c>
      <c r="S736" s="81"/>
      <c r="T736" s="81">
        <v>0</v>
      </c>
      <c r="U736" s="81"/>
      <c r="V736" s="81">
        <v>500</v>
      </c>
      <c r="W736" s="81"/>
    </row>
    <row r="737" spans="1:23" x14ac:dyDescent="0.25">
      <c r="A737" s="67" t="s">
        <v>1575</v>
      </c>
      <c r="B737" s="67"/>
      <c r="C737" s="27"/>
      <c r="D737" s="67" t="s">
        <v>1585</v>
      </c>
      <c r="E737" s="67"/>
      <c r="F737" s="67"/>
      <c r="G737" s="6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</row>
    <row r="738" spans="1:23" x14ac:dyDescent="0.25">
      <c r="A738" s="67"/>
      <c r="B738" s="67"/>
      <c r="C738" s="27"/>
      <c r="D738" s="67"/>
      <c r="E738" s="67"/>
      <c r="F738" s="67"/>
      <c r="G738" s="67"/>
      <c r="H738" s="81">
        <v>800</v>
      </c>
      <c r="I738" s="81"/>
      <c r="J738" s="81">
        <v>0</v>
      </c>
      <c r="K738" s="81"/>
      <c r="L738" s="81">
        <v>800</v>
      </c>
      <c r="M738" s="81"/>
      <c r="N738" s="81">
        <v>0</v>
      </c>
      <c r="O738" s="81"/>
      <c r="P738" s="81">
        <v>800</v>
      </c>
      <c r="Q738" s="81"/>
      <c r="R738" s="81">
        <v>0</v>
      </c>
      <c r="S738" s="81"/>
      <c r="T738" s="81">
        <v>0</v>
      </c>
      <c r="U738" s="81"/>
      <c r="V738" s="81">
        <v>800</v>
      </c>
      <c r="W738" s="81"/>
    </row>
    <row r="739" spans="1:23" x14ac:dyDescent="0.25">
      <c r="A739" s="67" t="s">
        <v>1576</v>
      </c>
      <c r="B739" s="67"/>
      <c r="C739" s="27"/>
      <c r="D739" s="67" t="s">
        <v>1577</v>
      </c>
      <c r="E739" s="67"/>
      <c r="F739" s="67"/>
      <c r="G739" s="6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</row>
    <row r="740" spans="1:23" x14ac:dyDescent="0.25">
      <c r="A740" s="67"/>
      <c r="B740" s="67"/>
      <c r="C740" s="27"/>
      <c r="D740" s="67"/>
      <c r="E740" s="67"/>
      <c r="F740" s="67"/>
      <c r="G740" s="67"/>
      <c r="H740" s="81">
        <v>2000</v>
      </c>
      <c r="I740" s="81"/>
      <c r="J740" s="81">
        <v>0</v>
      </c>
      <c r="K740" s="81"/>
      <c r="L740" s="81">
        <v>2000</v>
      </c>
      <c r="M740" s="81"/>
      <c r="N740" s="81">
        <v>0</v>
      </c>
      <c r="O740" s="81"/>
      <c r="P740" s="81">
        <v>2000</v>
      </c>
      <c r="Q740" s="81"/>
      <c r="R740" s="81">
        <v>0</v>
      </c>
      <c r="S740" s="81"/>
      <c r="T740" s="81">
        <v>0</v>
      </c>
      <c r="U740" s="81"/>
      <c r="V740" s="81">
        <v>2000</v>
      </c>
      <c r="W740" s="81"/>
    </row>
    <row r="741" spans="1:23" x14ac:dyDescent="0.25">
      <c r="A741" s="67" t="s">
        <v>1606</v>
      </c>
      <c r="B741" s="67"/>
      <c r="C741" s="27"/>
      <c r="D741" s="67" t="s">
        <v>1607</v>
      </c>
      <c r="E741" s="67"/>
      <c r="F741" s="67"/>
      <c r="G741" s="67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</row>
    <row r="742" spans="1:23" x14ac:dyDescent="0.25">
      <c r="A742" s="67"/>
      <c r="B742" s="67"/>
      <c r="C742" s="27"/>
      <c r="D742" s="67"/>
      <c r="E742" s="67"/>
      <c r="F742" s="67"/>
      <c r="G742" s="6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</row>
    <row r="743" spans="1:23" x14ac:dyDescent="0.25">
      <c r="A743" s="67"/>
      <c r="B743" s="67"/>
      <c r="C743" s="27"/>
      <c r="D743" s="67"/>
      <c r="E743" s="67"/>
      <c r="F743" s="67"/>
      <c r="G743" s="67"/>
      <c r="H743" s="81">
        <v>1500</v>
      </c>
      <c r="I743" s="81"/>
      <c r="J743" s="81">
        <v>0</v>
      </c>
      <c r="K743" s="81"/>
      <c r="L743" s="81">
        <v>1500</v>
      </c>
      <c r="M743" s="81"/>
      <c r="N743" s="81">
        <v>0</v>
      </c>
      <c r="O743" s="81"/>
      <c r="P743" s="81">
        <v>1500</v>
      </c>
      <c r="Q743" s="81"/>
      <c r="R743" s="81">
        <v>0</v>
      </c>
      <c r="S743" s="81"/>
      <c r="T743" s="81">
        <v>0</v>
      </c>
      <c r="U743" s="81"/>
      <c r="V743" s="81">
        <v>1500</v>
      </c>
      <c r="W743" s="81"/>
    </row>
    <row r="744" spans="1:23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</row>
    <row r="745" spans="1:23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</row>
    <row r="746" spans="1:23" x14ac:dyDescent="0.25">
      <c r="A746" s="30" t="s">
        <v>157</v>
      </c>
      <c r="B746" s="27"/>
      <c r="C746" s="27"/>
      <c r="D746" s="27"/>
      <c r="E746" s="73" t="s">
        <v>158</v>
      </c>
      <c r="F746" s="73"/>
      <c r="G746" s="27"/>
      <c r="H746" s="27"/>
      <c r="I746" s="27"/>
      <c r="J746" s="73" t="s">
        <v>159</v>
      </c>
      <c r="K746" s="73"/>
      <c r="L746" s="27"/>
      <c r="M746" s="27"/>
      <c r="N746" s="27"/>
      <c r="O746" s="73" t="s">
        <v>160</v>
      </c>
      <c r="P746" s="73"/>
      <c r="Q746" s="73"/>
      <c r="R746" s="27"/>
      <c r="S746" s="27"/>
      <c r="T746" s="34">
        <v>45775</v>
      </c>
      <c r="U746" s="27"/>
      <c r="V746" s="27"/>
      <c r="W746" s="27"/>
    </row>
    <row r="747" spans="1:23" x14ac:dyDescent="0.25">
      <c r="A747" s="27"/>
      <c r="B747" s="80" t="s">
        <v>1113</v>
      </c>
      <c r="C747" s="80"/>
      <c r="D747" s="80"/>
      <c r="E747" s="80" t="s">
        <v>1526</v>
      </c>
      <c r="F747" s="80"/>
      <c r="G747" s="80"/>
      <c r="H747" s="80"/>
      <c r="I747" s="27"/>
      <c r="J747" s="80" t="s">
        <v>1114</v>
      </c>
      <c r="K747" s="80"/>
      <c r="L747" s="80"/>
      <c r="M747" s="27"/>
      <c r="N747" s="27"/>
      <c r="O747" s="80" t="s">
        <v>1115</v>
      </c>
      <c r="P747" s="80"/>
      <c r="Q747" s="80"/>
      <c r="R747" s="80"/>
      <c r="S747" s="80"/>
      <c r="T747" s="27"/>
      <c r="U747" s="27"/>
      <c r="V747" s="27"/>
      <c r="W747" s="27"/>
    </row>
    <row r="748" spans="1:23" x14ac:dyDescent="0.25">
      <c r="A748" s="27"/>
      <c r="B748" s="80"/>
      <c r="C748" s="80"/>
      <c r="D748" s="80"/>
      <c r="E748" s="80"/>
      <c r="F748" s="80"/>
      <c r="G748" s="80"/>
      <c r="H748" s="80"/>
      <c r="I748" s="27"/>
      <c r="J748" s="80"/>
      <c r="K748" s="80"/>
      <c r="L748" s="80"/>
      <c r="M748" s="27"/>
      <c r="N748" s="27"/>
      <c r="O748" s="80"/>
      <c r="P748" s="80"/>
      <c r="Q748" s="80"/>
      <c r="R748" s="80"/>
      <c r="S748" s="80"/>
      <c r="T748" s="35">
        <v>0.65803240740740743</v>
      </c>
      <c r="U748" s="27"/>
      <c r="V748" s="27"/>
      <c r="W748" s="27"/>
    </row>
    <row r="749" spans="1:23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</row>
    <row r="750" spans="1:23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</row>
    <row r="751" spans="1:23" x14ac:dyDescent="0.25">
      <c r="A751" s="27"/>
      <c r="B751" s="27"/>
      <c r="C751" s="27"/>
      <c r="D751" s="94" t="s">
        <v>1116</v>
      </c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27"/>
      <c r="T751" s="27"/>
      <c r="U751" s="27"/>
      <c r="V751" s="27"/>
      <c r="W751" s="27"/>
    </row>
    <row r="752" spans="1:23" x14ac:dyDescent="0.25">
      <c r="A752" s="27"/>
      <c r="B752" s="27"/>
      <c r="C752" s="27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64" t="s">
        <v>162</v>
      </c>
      <c r="T752" s="64"/>
      <c r="U752" s="27"/>
      <c r="V752" s="27"/>
      <c r="W752" s="27"/>
    </row>
    <row r="753" spans="1:23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64"/>
      <c r="T753" s="64"/>
      <c r="U753" s="27"/>
      <c r="V753" s="27"/>
      <c r="W753" s="27"/>
    </row>
    <row r="754" spans="1:23" ht="15.75" x14ac:dyDescent="0.25">
      <c r="A754" s="27"/>
      <c r="B754" s="27"/>
      <c r="C754" s="27"/>
      <c r="D754" s="27"/>
      <c r="E754" s="27"/>
      <c r="F754" s="27"/>
      <c r="G754" s="27"/>
      <c r="H754" s="95" t="s">
        <v>1479</v>
      </c>
      <c r="I754" s="95"/>
      <c r="J754" s="95"/>
      <c r="K754" s="95"/>
      <c r="L754" s="95"/>
      <c r="M754" s="95"/>
      <c r="N754" s="95"/>
      <c r="O754" s="27"/>
      <c r="P754" s="27"/>
      <c r="Q754" s="27"/>
      <c r="R754" s="27"/>
      <c r="S754" s="27"/>
      <c r="T754" s="27"/>
      <c r="U754" s="27"/>
      <c r="V754" s="27"/>
      <c r="W754" s="27"/>
    </row>
    <row r="755" spans="1:23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64" t="s">
        <v>1675</v>
      </c>
      <c r="R755" s="64"/>
      <c r="S755" s="64"/>
      <c r="T755" s="27"/>
      <c r="U755" s="27"/>
      <c r="V755" s="27"/>
      <c r="W755" s="27"/>
    </row>
    <row r="756" spans="1:23" x14ac:dyDescent="0.25">
      <c r="A756" s="27"/>
      <c r="B756" s="27"/>
      <c r="C756" s="27"/>
      <c r="D756" s="27"/>
      <c r="E756" s="27"/>
      <c r="F756" s="27"/>
      <c r="G756" s="27"/>
      <c r="H756" s="64" t="s">
        <v>95</v>
      </c>
      <c r="I756" s="64"/>
      <c r="J756" s="96">
        <v>45292</v>
      </c>
      <c r="K756" s="96"/>
      <c r="L756" s="64" t="s">
        <v>96</v>
      </c>
      <c r="M756" s="64"/>
      <c r="N756" s="96">
        <v>45657</v>
      </c>
      <c r="O756" s="96"/>
      <c r="P756" s="27"/>
      <c r="Q756" s="64"/>
      <c r="R756" s="64"/>
      <c r="S756" s="64"/>
      <c r="T756" s="27"/>
      <c r="U756" s="27"/>
      <c r="V756" s="27"/>
      <c r="W756" s="27"/>
    </row>
    <row r="757" spans="1:23" x14ac:dyDescent="0.25">
      <c r="A757" s="27"/>
      <c r="B757" s="27"/>
      <c r="C757" s="27"/>
      <c r="D757" s="27"/>
      <c r="E757" s="27"/>
      <c r="F757" s="27"/>
      <c r="G757" s="27"/>
      <c r="H757" s="64"/>
      <c r="I757" s="64"/>
      <c r="J757" s="96"/>
      <c r="K757" s="96"/>
      <c r="L757" s="64"/>
      <c r="M757" s="64"/>
      <c r="N757" s="96"/>
      <c r="O757" s="96"/>
      <c r="P757" s="27"/>
      <c r="Q757" s="27"/>
      <c r="R757" s="27"/>
      <c r="S757" s="27"/>
      <c r="T757" s="27"/>
      <c r="U757" s="27"/>
      <c r="V757" s="27"/>
      <c r="W757" s="27"/>
    </row>
    <row r="758" spans="1:23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</row>
    <row r="759" spans="1:23" x14ac:dyDescent="0.25">
      <c r="A759" s="27"/>
      <c r="B759" s="27"/>
      <c r="C759" s="27"/>
      <c r="D759" s="27"/>
      <c r="E759" s="27"/>
      <c r="F759" s="27"/>
      <c r="G759" s="27"/>
      <c r="H759" s="93" t="s">
        <v>1065</v>
      </c>
      <c r="I759" s="93"/>
      <c r="J759" s="93"/>
      <c r="K759" s="93" t="s">
        <v>1066</v>
      </c>
      <c r="L759" s="93"/>
      <c r="M759" s="93" t="s">
        <v>1067</v>
      </c>
      <c r="N759" s="93"/>
      <c r="O759" s="93" t="s">
        <v>1068</v>
      </c>
      <c r="P759" s="93"/>
      <c r="Q759" s="93" t="s">
        <v>1480</v>
      </c>
      <c r="R759" s="93"/>
      <c r="S759" s="93" t="s">
        <v>1070</v>
      </c>
      <c r="T759" s="93"/>
      <c r="U759" s="27"/>
      <c r="V759" s="27"/>
      <c r="W759" s="27"/>
    </row>
    <row r="760" spans="1:23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</row>
    <row r="761" spans="1:23" x14ac:dyDescent="0.25">
      <c r="A761" s="93" t="s">
        <v>1481</v>
      </c>
      <c r="B761" s="93"/>
      <c r="C761" s="93" t="s">
        <v>1663</v>
      </c>
      <c r="D761" s="93"/>
      <c r="E761" s="93" t="s">
        <v>1482</v>
      </c>
      <c r="F761" s="93"/>
      <c r="G761" s="93" t="s">
        <v>1664</v>
      </c>
      <c r="H761" s="93"/>
      <c r="I761" s="93"/>
      <c r="J761" s="93"/>
      <c r="K761" s="93"/>
      <c r="L761" s="93"/>
      <c r="M761" s="93"/>
      <c r="N761" s="93"/>
      <c r="O761" s="27"/>
      <c r="P761" s="27"/>
      <c r="Q761" s="27"/>
      <c r="R761" s="27"/>
      <c r="S761" s="27"/>
      <c r="T761" s="27"/>
      <c r="U761" s="27"/>
      <c r="V761" s="27"/>
      <c r="W761" s="27"/>
    </row>
    <row r="762" spans="1:23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</row>
    <row r="763" spans="1:23" x14ac:dyDescent="0.25">
      <c r="A763" s="27"/>
      <c r="B763" s="27"/>
      <c r="C763" s="27"/>
      <c r="D763" s="27"/>
      <c r="E763" s="27"/>
      <c r="F763" s="27"/>
      <c r="G763" s="87" t="s">
        <v>1071</v>
      </c>
      <c r="H763" s="87"/>
      <c r="I763" s="27"/>
      <c r="J763" s="27"/>
      <c r="K763" s="27"/>
      <c r="L763" s="27"/>
      <c r="M763" s="27"/>
      <c r="N763" s="27"/>
      <c r="O763" s="87" t="s">
        <v>40</v>
      </c>
      <c r="P763" s="87"/>
      <c r="Q763" s="27"/>
      <c r="R763" s="27"/>
      <c r="S763" s="27"/>
      <c r="T763" s="27"/>
      <c r="U763" s="87" t="s">
        <v>38</v>
      </c>
      <c r="V763" s="87"/>
      <c r="W763" s="27"/>
    </row>
    <row r="764" spans="1:23" x14ac:dyDescent="0.25">
      <c r="A764" s="27"/>
      <c r="B764" s="33" t="s">
        <v>68</v>
      </c>
      <c r="C764" s="27"/>
      <c r="D764" s="86" t="s">
        <v>1484</v>
      </c>
      <c r="E764" s="86"/>
      <c r="F764" s="27"/>
      <c r="G764" s="87"/>
      <c r="H764" s="87"/>
      <c r="I764" s="86" t="s">
        <v>1073</v>
      </c>
      <c r="J764" s="86"/>
      <c r="K764" s="86" t="s">
        <v>35</v>
      </c>
      <c r="L764" s="86"/>
      <c r="M764" s="86" t="s">
        <v>1485</v>
      </c>
      <c r="N764" s="86"/>
      <c r="O764" s="87"/>
      <c r="P764" s="87"/>
      <c r="Q764" s="86" t="s">
        <v>36</v>
      </c>
      <c r="R764" s="86"/>
      <c r="S764" s="87" t="s">
        <v>39</v>
      </c>
      <c r="T764" s="87"/>
      <c r="U764" s="87"/>
      <c r="V764" s="87"/>
      <c r="W764" s="27"/>
    </row>
    <row r="765" spans="1:23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</row>
    <row r="766" spans="1:23" x14ac:dyDescent="0.25">
      <c r="A766" s="27"/>
      <c r="B766" s="27"/>
      <c r="C766" s="27"/>
      <c r="D766" s="64" t="s">
        <v>1489</v>
      </c>
      <c r="E766" s="64"/>
      <c r="F766" s="27"/>
      <c r="G766" s="68">
        <v>406000</v>
      </c>
      <c r="H766" s="68"/>
      <c r="I766" s="68">
        <v>0</v>
      </c>
      <c r="J766" s="68"/>
      <c r="K766" s="68">
        <v>406000</v>
      </c>
      <c r="L766" s="68"/>
      <c r="M766" s="68">
        <v>312677.21000000002</v>
      </c>
      <c r="N766" s="68"/>
      <c r="O766" s="68">
        <v>93322.790000000008</v>
      </c>
      <c r="P766" s="68"/>
      <c r="Q766" s="68">
        <v>310407.71000000002</v>
      </c>
      <c r="R766" s="68"/>
      <c r="S766" s="68">
        <v>310407.71000000002</v>
      </c>
      <c r="T766" s="68"/>
      <c r="U766" s="68">
        <v>95592.290000000008</v>
      </c>
      <c r="V766" s="68"/>
      <c r="W766" s="27"/>
    </row>
    <row r="767" spans="1:23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</row>
    <row r="768" spans="1:23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</row>
    <row r="769" spans="1:23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</row>
    <row r="770" spans="1:23" x14ac:dyDescent="0.25">
      <c r="A770" s="30" t="s">
        <v>157</v>
      </c>
      <c r="B770" s="27"/>
      <c r="C770" s="27"/>
      <c r="D770" s="27"/>
      <c r="E770" s="73" t="s">
        <v>158</v>
      </c>
      <c r="F770" s="73"/>
      <c r="G770" s="27"/>
      <c r="H770" s="27"/>
      <c r="I770" s="27"/>
      <c r="J770" s="73" t="s">
        <v>159</v>
      </c>
      <c r="K770" s="73"/>
      <c r="L770" s="27"/>
      <c r="M770" s="27"/>
      <c r="N770" s="27"/>
      <c r="O770" s="73" t="s">
        <v>160</v>
      </c>
      <c r="P770" s="73"/>
      <c r="Q770" s="73"/>
      <c r="R770" s="27"/>
      <c r="S770" s="27"/>
      <c r="T770" s="34">
        <v>45775</v>
      </c>
      <c r="U770" s="27"/>
      <c r="V770" s="27"/>
      <c r="W770" s="27"/>
    </row>
    <row r="771" spans="1:23" x14ac:dyDescent="0.25">
      <c r="A771" s="27"/>
      <c r="B771" s="80" t="s">
        <v>1113</v>
      </c>
      <c r="C771" s="80"/>
      <c r="D771" s="80"/>
      <c r="E771" s="80" t="s">
        <v>1526</v>
      </c>
      <c r="F771" s="80"/>
      <c r="G771" s="80"/>
      <c r="H771" s="80"/>
      <c r="I771" s="27"/>
      <c r="J771" s="80" t="s">
        <v>1114</v>
      </c>
      <c r="K771" s="80"/>
      <c r="L771" s="80"/>
      <c r="M771" s="27"/>
      <c r="N771" s="27"/>
      <c r="O771" s="80" t="s">
        <v>1115</v>
      </c>
      <c r="P771" s="80"/>
      <c r="Q771" s="80"/>
      <c r="R771" s="80"/>
      <c r="S771" s="80"/>
      <c r="T771" s="27"/>
      <c r="U771" s="27"/>
      <c r="V771" s="27"/>
      <c r="W771" s="27"/>
    </row>
    <row r="772" spans="1:23" x14ac:dyDescent="0.25">
      <c r="A772" s="27"/>
      <c r="B772" s="80"/>
      <c r="C772" s="80"/>
      <c r="D772" s="80"/>
      <c r="E772" s="80"/>
      <c r="F772" s="80"/>
      <c r="G772" s="80"/>
      <c r="H772" s="80"/>
      <c r="I772" s="27"/>
      <c r="J772" s="80"/>
      <c r="K772" s="80"/>
      <c r="L772" s="80"/>
      <c r="M772" s="27"/>
      <c r="N772" s="27"/>
      <c r="O772" s="80"/>
      <c r="P772" s="80"/>
      <c r="Q772" s="80"/>
      <c r="R772" s="80"/>
      <c r="S772" s="80"/>
      <c r="T772" s="35">
        <v>0.65803240740740743</v>
      </c>
      <c r="U772" s="27"/>
      <c r="V772" s="27"/>
      <c r="W772" s="27"/>
    </row>
    <row r="773" spans="1:23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</row>
    <row r="774" spans="1:23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</row>
    <row r="775" spans="1:23" x14ac:dyDescent="0.25">
      <c r="A775" s="27"/>
      <c r="B775" s="27"/>
      <c r="C775" s="27"/>
      <c r="D775" s="94" t="s">
        <v>1116</v>
      </c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27"/>
      <c r="T775" s="27"/>
      <c r="U775" s="27"/>
      <c r="V775" s="27"/>
      <c r="W775" s="27"/>
    </row>
    <row r="776" spans="1:23" x14ac:dyDescent="0.25">
      <c r="A776" s="27"/>
      <c r="B776" s="27"/>
      <c r="C776" s="27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64" t="s">
        <v>162</v>
      </c>
      <c r="T776" s="64"/>
      <c r="U776" s="27"/>
      <c r="V776" s="27"/>
      <c r="W776" s="27"/>
    </row>
    <row r="777" spans="1:23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64"/>
      <c r="T777" s="64"/>
      <c r="U777" s="27"/>
      <c r="V777" s="27"/>
      <c r="W777" s="27"/>
    </row>
    <row r="778" spans="1:23" ht="15.75" x14ac:dyDescent="0.25">
      <c r="A778" s="27"/>
      <c r="B778" s="27"/>
      <c r="C778" s="27"/>
      <c r="D778" s="27"/>
      <c r="E778" s="27"/>
      <c r="F778" s="27"/>
      <c r="G778" s="27"/>
      <c r="H778" s="95" t="s">
        <v>1479</v>
      </c>
      <c r="I778" s="95"/>
      <c r="J778" s="95"/>
      <c r="K778" s="95"/>
      <c r="L778" s="95"/>
      <c r="M778" s="95"/>
      <c r="N778" s="95"/>
      <c r="O778" s="27"/>
      <c r="P778" s="27"/>
      <c r="Q778" s="27"/>
      <c r="R778" s="27"/>
      <c r="S778" s="27"/>
      <c r="T778" s="27"/>
      <c r="U778" s="27"/>
      <c r="V778" s="27"/>
      <c r="W778" s="27"/>
    </row>
    <row r="779" spans="1:23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64" t="s">
        <v>1676</v>
      </c>
      <c r="R779" s="64"/>
      <c r="S779" s="64"/>
      <c r="T779" s="27"/>
      <c r="U779" s="27"/>
      <c r="V779" s="27"/>
      <c r="W779" s="27"/>
    </row>
    <row r="780" spans="1:23" x14ac:dyDescent="0.25">
      <c r="A780" s="27"/>
      <c r="B780" s="27"/>
      <c r="C780" s="27"/>
      <c r="D780" s="27"/>
      <c r="E780" s="27"/>
      <c r="F780" s="27"/>
      <c r="G780" s="27"/>
      <c r="H780" s="64" t="s">
        <v>95</v>
      </c>
      <c r="I780" s="64"/>
      <c r="J780" s="96">
        <v>45292</v>
      </c>
      <c r="K780" s="96"/>
      <c r="L780" s="64" t="s">
        <v>96</v>
      </c>
      <c r="M780" s="64"/>
      <c r="N780" s="96">
        <v>45657</v>
      </c>
      <c r="O780" s="96"/>
      <c r="P780" s="27"/>
      <c r="Q780" s="64"/>
      <c r="R780" s="64"/>
      <c r="S780" s="64"/>
      <c r="T780" s="27"/>
      <c r="U780" s="27"/>
      <c r="V780" s="27"/>
      <c r="W780" s="27"/>
    </row>
    <row r="781" spans="1:23" x14ac:dyDescent="0.25">
      <c r="A781" s="27"/>
      <c r="B781" s="27"/>
      <c r="C781" s="27"/>
      <c r="D781" s="27"/>
      <c r="E781" s="27"/>
      <c r="F781" s="27"/>
      <c r="G781" s="27"/>
      <c r="H781" s="64"/>
      <c r="I781" s="64"/>
      <c r="J781" s="96"/>
      <c r="K781" s="96"/>
      <c r="L781" s="64"/>
      <c r="M781" s="64"/>
      <c r="N781" s="96"/>
      <c r="O781" s="96"/>
      <c r="P781" s="27"/>
      <c r="Q781" s="27"/>
      <c r="R781" s="27"/>
      <c r="S781" s="27"/>
      <c r="T781" s="27"/>
      <c r="U781" s="27"/>
      <c r="V781" s="27"/>
      <c r="W781" s="27"/>
    </row>
    <row r="782" spans="1:23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</row>
    <row r="783" spans="1:23" x14ac:dyDescent="0.25">
      <c r="A783" s="27"/>
      <c r="B783" s="27"/>
      <c r="C783" s="27"/>
      <c r="D783" s="27"/>
      <c r="E783" s="27"/>
      <c r="F783" s="27"/>
      <c r="G783" s="27"/>
      <c r="H783" s="93" t="s">
        <v>1065</v>
      </c>
      <c r="I783" s="93"/>
      <c r="J783" s="93"/>
      <c r="K783" s="93" t="s">
        <v>1066</v>
      </c>
      <c r="L783" s="93"/>
      <c r="M783" s="93" t="s">
        <v>1067</v>
      </c>
      <c r="N783" s="93"/>
      <c r="O783" s="93" t="s">
        <v>1068</v>
      </c>
      <c r="P783" s="93"/>
      <c r="Q783" s="93" t="s">
        <v>1480</v>
      </c>
      <c r="R783" s="93"/>
      <c r="S783" s="93" t="s">
        <v>1070</v>
      </c>
      <c r="T783" s="93"/>
      <c r="U783" s="27"/>
      <c r="V783" s="27"/>
      <c r="W783" s="27"/>
    </row>
    <row r="784" spans="1:23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</row>
    <row r="785" spans="1:23" x14ac:dyDescent="0.25">
      <c r="A785" s="93" t="s">
        <v>1481</v>
      </c>
      <c r="B785" s="93"/>
      <c r="C785" s="93" t="s">
        <v>1677</v>
      </c>
      <c r="D785" s="93"/>
      <c r="E785" s="93" t="s">
        <v>1482</v>
      </c>
      <c r="F785" s="93"/>
      <c r="G785" s="93" t="s">
        <v>1678</v>
      </c>
      <c r="H785" s="93"/>
      <c r="I785" s="93"/>
      <c r="J785" s="93"/>
      <c r="K785" s="93"/>
      <c r="L785" s="93"/>
      <c r="M785" s="93"/>
      <c r="N785" s="93"/>
      <c r="O785" s="27"/>
      <c r="P785" s="27"/>
      <c r="Q785" s="27"/>
      <c r="R785" s="27"/>
      <c r="S785" s="27"/>
      <c r="T785" s="27"/>
      <c r="U785" s="27"/>
      <c r="V785" s="27"/>
      <c r="W785" s="27"/>
    </row>
    <row r="786" spans="1:23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</row>
    <row r="787" spans="1:23" x14ac:dyDescent="0.25">
      <c r="A787" s="27"/>
      <c r="B787" s="27"/>
      <c r="C787" s="27"/>
      <c r="D787" s="27"/>
      <c r="E787" s="27"/>
      <c r="F787" s="27"/>
      <c r="G787" s="87" t="s">
        <v>1071</v>
      </c>
      <c r="H787" s="87"/>
      <c r="I787" s="27"/>
      <c r="J787" s="27"/>
      <c r="K787" s="27"/>
      <c r="L787" s="27"/>
      <c r="M787" s="27"/>
      <c r="N787" s="27"/>
      <c r="O787" s="87" t="s">
        <v>40</v>
      </c>
      <c r="P787" s="87"/>
      <c r="Q787" s="27"/>
      <c r="R787" s="27"/>
      <c r="S787" s="27"/>
      <c r="T787" s="27"/>
      <c r="U787" s="87" t="s">
        <v>38</v>
      </c>
      <c r="V787" s="87"/>
      <c r="W787" s="27"/>
    </row>
    <row r="788" spans="1:23" x14ac:dyDescent="0.25">
      <c r="A788" s="27"/>
      <c r="B788" s="33" t="s">
        <v>68</v>
      </c>
      <c r="C788" s="27"/>
      <c r="D788" s="86" t="s">
        <v>1484</v>
      </c>
      <c r="E788" s="86"/>
      <c r="F788" s="27"/>
      <c r="G788" s="87"/>
      <c r="H788" s="87"/>
      <c r="I788" s="86" t="s">
        <v>1073</v>
      </c>
      <c r="J788" s="86"/>
      <c r="K788" s="86" t="s">
        <v>35</v>
      </c>
      <c r="L788" s="86"/>
      <c r="M788" s="86" t="s">
        <v>1485</v>
      </c>
      <c r="N788" s="86"/>
      <c r="O788" s="87"/>
      <c r="P788" s="87"/>
      <c r="Q788" s="86" t="s">
        <v>36</v>
      </c>
      <c r="R788" s="86"/>
      <c r="S788" s="87" t="s">
        <v>39</v>
      </c>
      <c r="T788" s="87"/>
      <c r="U788" s="87"/>
      <c r="V788" s="87"/>
      <c r="W788" s="27"/>
    </row>
    <row r="789" spans="1:23" x14ac:dyDescent="0.25">
      <c r="A789" s="67" t="s">
        <v>1491</v>
      </c>
      <c r="B789" s="67"/>
      <c r="C789" s="27"/>
      <c r="D789" s="67" t="s">
        <v>41</v>
      </c>
      <c r="E789" s="67"/>
      <c r="F789" s="67"/>
      <c r="G789" s="6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</row>
    <row r="790" spans="1:23" x14ac:dyDescent="0.25">
      <c r="A790" s="67"/>
      <c r="B790" s="67"/>
      <c r="C790" s="27"/>
      <c r="D790" s="67"/>
      <c r="E790" s="67"/>
      <c r="F790" s="67"/>
      <c r="G790" s="67"/>
      <c r="H790" s="81">
        <v>36516</v>
      </c>
      <c r="I790" s="81"/>
      <c r="J790" s="81">
        <v>0</v>
      </c>
      <c r="K790" s="81"/>
      <c r="L790" s="81">
        <v>36516</v>
      </c>
      <c r="M790" s="81"/>
      <c r="N790" s="81">
        <v>25341.200000000001</v>
      </c>
      <c r="O790" s="81"/>
      <c r="P790" s="81">
        <v>11174.800000000001</v>
      </c>
      <c r="Q790" s="81"/>
      <c r="R790" s="81">
        <v>25341.200000000001</v>
      </c>
      <c r="S790" s="81"/>
      <c r="T790" s="81">
        <v>25341.200000000001</v>
      </c>
      <c r="U790" s="81"/>
      <c r="V790" s="81">
        <v>11174.800000000001</v>
      </c>
      <c r="W790" s="81"/>
    </row>
    <row r="791" spans="1:23" x14ac:dyDescent="0.25">
      <c r="A791" s="67" t="s">
        <v>1492</v>
      </c>
      <c r="B791" s="67"/>
      <c r="C791" s="27"/>
      <c r="D791" s="67" t="s">
        <v>1493</v>
      </c>
      <c r="E791" s="67"/>
      <c r="F791" s="67"/>
      <c r="G791" s="6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</row>
    <row r="792" spans="1:23" x14ac:dyDescent="0.25">
      <c r="A792" s="67"/>
      <c r="B792" s="67"/>
      <c r="C792" s="27"/>
      <c r="D792" s="67"/>
      <c r="E792" s="67"/>
      <c r="F792" s="67"/>
      <c r="G792" s="67"/>
      <c r="H792" s="81">
        <v>13464</v>
      </c>
      <c r="I792" s="81"/>
      <c r="J792" s="81">
        <v>0</v>
      </c>
      <c r="K792" s="81"/>
      <c r="L792" s="81">
        <v>13464</v>
      </c>
      <c r="M792" s="81"/>
      <c r="N792" s="81">
        <v>13464</v>
      </c>
      <c r="O792" s="81"/>
      <c r="P792" s="81">
        <v>0</v>
      </c>
      <c r="Q792" s="81"/>
      <c r="R792" s="81">
        <v>13464</v>
      </c>
      <c r="S792" s="81"/>
      <c r="T792" s="81">
        <v>13464</v>
      </c>
      <c r="U792" s="81"/>
      <c r="V792" s="81">
        <v>0</v>
      </c>
      <c r="W792" s="81"/>
    </row>
    <row r="793" spans="1:23" x14ac:dyDescent="0.25">
      <c r="A793" s="67" t="s">
        <v>1494</v>
      </c>
      <c r="B793" s="67"/>
      <c r="C793" s="27"/>
      <c r="D793" s="67" t="s">
        <v>1495</v>
      </c>
      <c r="E793" s="67"/>
      <c r="F793" s="67"/>
      <c r="G793" s="6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</row>
    <row r="794" spans="1:23" x14ac:dyDescent="0.25">
      <c r="A794" s="67"/>
      <c r="B794" s="67"/>
      <c r="C794" s="27"/>
      <c r="D794" s="67"/>
      <c r="E794" s="67"/>
      <c r="F794" s="67"/>
      <c r="G794" s="67"/>
      <c r="H794" s="81">
        <v>4165</v>
      </c>
      <c r="I794" s="81"/>
      <c r="J794" s="81">
        <v>0</v>
      </c>
      <c r="K794" s="81"/>
      <c r="L794" s="81">
        <v>4165</v>
      </c>
      <c r="M794" s="81"/>
      <c r="N794" s="81">
        <v>3233.85</v>
      </c>
      <c r="O794" s="81"/>
      <c r="P794" s="81">
        <v>931.15</v>
      </c>
      <c r="Q794" s="81"/>
      <c r="R794" s="81">
        <v>3233.85</v>
      </c>
      <c r="S794" s="81"/>
      <c r="T794" s="81">
        <v>3233.85</v>
      </c>
      <c r="U794" s="81"/>
      <c r="V794" s="81">
        <v>931.15</v>
      </c>
      <c r="W794" s="81"/>
    </row>
    <row r="795" spans="1:23" x14ac:dyDescent="0.25">
      <c r="A795" s="67" t="s">
        <v>1496</v>
      </c>
      <c r="B795" s="67"/>
      <c r="C795" s="27"/>
      <c r="D795" s="67" t="s">
        <v>1497</v>
      </c>
      <c r="E795" s="67"/>
      <c r="F795" s="67"/>
      <c r="G795" s="6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</row>
    <row r="796" spans="1:23" x14ac:dyDescent="0.25">
      <c r="A796" s="67"/>
      <c r="B796" s="67"/>
      <c r="C796" s="27"/>
      <c r="D796" s="67"/>
      <c r="E796" s="67"/>
      <c r="F796" s="67"/>
      <c r="G796" s="67"/>
      <c r="H796" s="81">
        <v>1900</v>
      </c>
      <c r="I796" s="81"/>
      <c r="J796" s="81">
        <v>0</v>
      </c>
      <c r="K796" s="81"/>
      <c r="L796" s="81">
        <v>1900</v>
      </c>
      <c r="M796" s="81"/>
      <c r="N796" s="81">
        <v>1643.16</v>
      </c>
      <c r="O796" s="81"/>
      <c r="P796" s="81">
        <v>256.84000000000003</v>
      </c>
      <c r="Q796" s="81"/>
      <c r="R796" s="81">
        <v>1643.16</v>
      </c>
      <c r="S796" s="81"/>
      <c r="T796" s="81">
        <v>1643.16</v>
      </c>
      <c r="U796" s="81"/>
      <c r="V796" s="81">
        <v>256.84000000000003</v>
      </c>
      <c r="W796" s="81"/>
    </row>
    <row r="797" spans="1:23" x14ac:dyDescent="0.25">
      <c r="A797" s="67" t="s">
        <v>1498</v>
      </c>
      <c r="B797" s="67"/>
      <c r="C797" s="27"/>
      <c r="D797" s="67" t="s">
        <v>1499</v>
      </c>
      <c r="E797" s="67"/>
      <c r="F797" s="67"/>
      <c r="G797" s="6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</row>
    <row r="798" spans="1:23" x14ac:dyDescent="0.25">
      <c r="A798" s="67"/>
      <c r="B798" s="67"/>
      <c r="C798" s="27"/>
      <c r="D798" s="67"/>
      <c r="E798" s="67"/>
      <c r="F798" s="67"/>
      <c r="G798" s="67"/>
      <c r="H798" s="81">
        <v>382</v>
      </c>
      <c r="I798" s="81"/>
      <c r="J798" s="81">
        <v>0</v>
      </c>
      <c r="K798" s="81"/>
      <c r="L798" s="81">
        <v>382</v>
      </c>
      <c r="M798" s="81"/>
      <c r="N798" s="81">
        <v>245</v>
      </c>
      <c r="O798" s="81"/>
      <c r="P798" s="81">
        <v>137</v>
      </c>
      <c r="Q798" s="81"/>
      <c r="R798" s="81">
        <v>245</v>
      </c>
      <c r="S798" s="81"/>
      <c r="T798" s="81">
        <v>245</v>
      </c>
      <c r="U798" s="81"/>
      <c r="V798" s="81">
        <v>137</v>
      </c>
      <c r="W798" s="81"/>
    </row>
    <row r="799" spans="1:23" x14ac:dyDescent="0.25">
      <c r="A799" s="67" t="s">
        <v>1500</v>
      </c>
      <c r="B799" s="67"/>
      <c r="C799" s="27"/>
      <c r="D799" s="67" t="s">
        <v>1501</v>
      </c>
      <c r="E799" s="67"/>
      <c r="F799" s="67"/>
      <c r="G799" s="6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</row>
    <row r="800" spans="1:23" x14ac:dyDescent="0.25">
      <c r="A800" s="67"/>
      <c r="B800" s="67"/>
      <c r="C800" s="27"/>
      <c r="D800" s="67"/>
      <c r="E800" s="67"/>
      <c r="F800" s="67"/>
      <c r="G800" s="67"/>
      <c r="H800" s="81">
        <v>2460</v>
      </c>
      <c r="I800" s="81"/>
      <c r="J800" s="81">
        <v>0</v>
      </c>
      <c r="K800" s="81"/>
      <c r="L800" s="81">
        <v>2460</v>
      </c>
      <c r="M800" s="81"/>
      <c r="N800" s="81">
        <v>1960</v>
      </c>
      <c r="O800" s="81"/>
      <c r="P800" s="81">
        <v>500</v>
      </c>
      <c r="Q800" s="81"/>
      <c r="R800" s="81">
        <v>1960</v>
      </c>
      <c r="S800" s="81"/>
      <c r="T800" s="81">
        <v>1960</v>
      </c>
      <c r="U800" s="81"/>
      <c r="V800" s="81">
        <v>500</v>
      </c>
      <c r="W800" s="81"/>
    </row>
    <row r="801" spans="1:23" x14ac:dyDescent="0.25">
      <c r="A801" s="67" t="s">
        <v>1502</v>
      </c>
      <c r="B801" s="67"/>
      <c r="C801" s="27"/>
      <c r="D801" s="67" t="s">
        <v>1503</v>
      </c>
      <c r="E801" s="67"/>
      <c r="F801" s="67"/>
      <c r="G801" s="6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</row>
    <row r="802" spans="1:23" x14ac:dyDescent="0.25">
      <c r="A802" s="67"/>
      <c r="B802" s="67"/>
      <c r="C802" s="27"/>
      <c r="D802" s="67"/>
      <c r="E802" s="67"/>
      <c r="F802" s="67"/>
      <c r="G802" s="67"/>
      <c r="H802" s="81">
        <v>64</v>
      </c>
      <c r="I802" s="81"/>
      <c r="J802" s="81">
        <v>0</v>
      </c>
      <c r="K802" s="81"/>
      <c r="L802" s="81">
        <v>64</v>
      </c>
      <c r="M802" s="81"/>
      <c r="N802" s="81">
        <v>42</v>
      </c>
      <c r="O802" s="81"/>
      <c r="P802" s="81">
        <v>22</v>
      </c>
      <c r="Q802" s="81"/>
      <c r="R802" s="81">
        <v>42</v>
      </c>
      <c r="S802" s="81"/>
      <c r="T802" s="81">
        <v>42</v>
      </c>
      <c r="U802" s="81"/>
      <c r="V802" s="81">
        <v>22</v>
      </c>
      <c r="W802" s="81"/>
    </row>
    <row r="803" spans="1:23" x14ac:dyDescent="0.25">
      <c r="A803" s="67" t="s">
        <v>1504</v>
      </c>
      <c r="B803" s="67"/>
      <c r="C803" s="27"/>
      <c r="D803" s="67" t="s">
        <v>1505</v>
      </c>
      <c r="E803" s="67"/>
      <c r="F803" s="67"/>
      <c r="G803" s="6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</row>
    <row r="804" spans="1:23" x14ac:dyDescent="0.25">
      <c r="A804" s="67"/>
      <c r="B804" s="67"/>
      <c r="C804" s="27"/>
      <c r="D804" s="67"/>
      <c r="E804" s="67"/>
      <c r="F804" s="67"/>
      <c r="G804" s="67"/>
      <c r="H804" s="81">
        <v>30</v>
      </c>
      <c r="I804" s="81"/>
      <c r="J804" s="81">
        <v>0</v>
      </c>
      <c r="K804" s="81"/>
      <c r="L804" s="81">
        <v>30</v>
      </c>
      <c r="M804" s="81"/>
      <c r="N804" s="81">
        <v>0</v>
      </c>
      <c r="O804" s="81"/>
      <c r="P804" s="81">
        <v>30</v>
      </c>
      <c r="Q804" s="81"/>
      <c r="R804" s="81">
        <v>0</v>
      </c>
      <c r="S804" s="81"/>
      <c r="T804" s="81">
        <v>0</v>
      </c>
      <c r="U804" s="81"/>
      <c r="V804" s="81">
        <v>30</v>
      </c>
      <c r="W804" s="81"/>
    </row>
    <row r="805" spans="1:23" x14ac:dyDescent="0.25">
      <c r="A805" s="67" t="s">
        <v>1506</v>
      </c>
      <c r="B805" s="67"/>
      <c r="C805" s="27"/>
      <c r="D805" s="67" t="s">
        <v>1507</v>
      </c>
      <c r="E805" s="67"/>
      <c r="F805" s="67"/>
      <c r="G805" s="6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</row>
    <row r="806" spans="1:23" x14ac:dyDescent="0.25">
      <c r="A806" s="67"/>
      <c r="B806" s="67"/>
      <c r="C806" s="27"/>
      <c r="D806" s="67"/>
      <c r="E806" s="67"/>
      <c r="F806" s="67"/>
      <c r="G806" s="67"/>
      <c r="H806" s="81">
        <v>319</v>
      </c>
      <c r="I806" s="81"/>
      <c r="J806" s="81">
        <v>0</v>
      </c>
      <c r="K806" s="81"/>
      <c r="L806" s="81">
        <v>319</v>
      </c>
      <c r="M806" s="81"/>
      <c r="N806" s="81">
        <v>290.28000000000003</v>
      </c>
      <c r="O806" s="81"/>
      <c r="P806" s="81">
        <v>28.72</v>
      </c>
      <c r="Q806" s="81"/>
      <c r="R806" s="81">
        <v>290.28000000000003</v>
      </c>
      <c r="S806" s="81"/>
      <c r="T806" s="81">
        <v>290.28000000000003</v>
      </c>
      <c r="U806" s="81"/>
      <c r="V806" s="81">
        <v>28.72</v>
      </c>
      <c r="W806" s="81"/>
    </row>
    <row r="807" spans="1:23" x14ac:dyDescent="0.25">
      <c r="A807" s="67" t="s">
        <v>1512</v>
      </c>
      <c r="B807" s="67"/>
      <c r="C807" s="27"/>
      <c r="D807" s="67" t="s">
        <v>1513</v>
      </c>
      <c r="E807" s="67"/>
      <c r="F807" s="67"/>
      <c r="G807" s="6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</row>
    <row r="808" spans="1:23" x14ac:dyDescent="0.25">
      <c r="A808" s="67"/>
      <c r="B808" s="67"/>
      <c r="C808" s="27"/>
      <c r="D808" s="67"/>
      <c r="E808" s="67"/>
      <c r="F808" s="67"/>
      <c r="G808" s="67"/>
      <c r="H808" s="81">
        <v>5572.77</v>
      </c>
      <c r="I808" s="81"/>
      <c r="J808" s="81">
        <v>0</v>
      </c>
      <c r="K808" s="81"/>
      <c r="L808" s="81">
        <v>5572.77</v>
      </c>
      <c r="M808" s="81"/>
      <c r="N808" s="81">
        <v>4435.5</v>
      </c>
      <c r="O808" s="81"/>
      <c r="P808" s="81">
        <v>1137.27</v>
      </c>
      <c r="Q808" s="81"/>
      <c r="R808" s="81">
        <v>4435.5</v>
      </c>
      <c r="S808" s="81"/>
      <c r="T808" s="81">
        <v>4435.5</v>
      </c>
      <c r="U808" s="81"/>
      <c r="V808" s="81">
        <v>1137.27</v>
      </c>
      <c r="W808" s="81"/>
    </row>
    <row r="809" spans="1:23" x14ac:dyDescent="0.25">
      <c r="A809" s="67" t="s">
        <v>1514</v>
      </c>
      <c r="B809" s="67"/>
      <c r="C809" s="27"/>
      <c r="D809" s="67" t="s">
        <v>1582</v>
      </c>
      <c r="E809" s="67"/>
      <c r="F809" s="67"/>
      <c r="G809" s="6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</row>
    <row r="810" spans="1:23" x14ac:dyDescent="0.25">
      <c r="A810" s="67"/>
      <c r="B810" s="67"/>
      <c r="C810" s="27"/>
      <c r="D810" s="67"/>
      <c r="E810" s="67"/>
      <c r="F810" s="67"/>
      <c r="G810" s="67"/>
      <c r="H810" s="81">
        <v>4165</v>
      </c>
      <c r="I810" s="81"/>
      <c r="J810" s="81">
        <v>0</v>
      </c>
      <c r="K810" s="81"/>
      <c r="L810" s="81">
        <v>4165</v>
      </c>
      <c r="M810" s="81"/>
      <c r="N810" s="81">
        <v>1938.24</v>
      </c>
      <c r="O810" s="81"/>
      <c r="P810" s="81">
        <v>2226.7600000000002</v>
      </c>
      <c r="Q810" s="81"/>
      <c r="R810" s="81">
        <v>1938.24</v>
      </c>
      <c r="S810" s="81"/>
      <c r="T810" s="81">
        <v>1938.24</v>
      </c>
      <c r="U810" s="81"/>
      <c r="V810" s="81">
        <v>2226.7600000000002</v>
      </c>
      <c r="W810" s="81"/>
    </row>
    <row r="811" spans="1:23" x14ac:dyDescent="0.25">
      <c r="A811" s="67" t="s">
        <v>1516</v>
      </c>
      <c r="B811" s="67"/>
      <c r="C811" s="27"/>
      <c r="D811" s="67" t="s">
        <v>1627</v>
      </c>
      <c r="E811" s="67"/>
      <c r="F811" s="67"/>
      <c r="G811" s="6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</row>
    <row r="812" spans="1:23" x14ac:dyDescent="0.25">
      <c r="A812" s="67"/>
      <c r="B812" s="67"/>
      <c r="C812" s="27"/>
      <c r="D812" s="67"/>
      <c r="E812" s="67"/>
      <c r="F812" s="67"/>
      <c r="G812" s="67"/>
      <c r="H812" s="81">
        <v>10</v>
      </c>
      <c r="I812" s="81"/>
      <c r="J812" s="81">
        <v>0</v>
      </c>
      <c r="K812" s="81"/>
      <c r="L812" s="81">
        <v>10</v>
      </c>
      <c r="M812" s="81"/>
      <c r="N812" s="81">
        <v>0</v>
      </c>
      <c r="O812" s="81"/>
      <c r="P812" s="81">
        <v>10</v>
      </c>
      <c r="Q812" s="81"/>
      <c r="R812" s="81">
        <v>0</v>
      </c>
      <c r="S812" s="81"/>
      <c r="T812" s="81">
        <v>0</v>
      </c>
      <c r="U812" s="81"/>
      <c r="V812" s="81">
        <v>10</v>
      </c>
      <c r="W812" s="81"/>
    </row>
    <row r="813" spans="1:23" x14ac:dyDescent="0.25">
      <c r="A813" s="67" t="s">
        <v>1518</v>
      </c>
      <c r="B813" s="67"/>
      <c r="C813" s="27"/>
      <c r="D813" s="67" t="s">
        <v>1519</v>
      </c>
      <c r="E813" s="67"/>
      <c r="F813" s="67"/>
      <c r="G813" s="6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</row>
    <row r="814" spans="1:23" x14ac:dyDescent="0.25">
      <c r="A814" s="67"/>
      <c r="B814" s="67"/>
      <c r="C814" s="27"/>
      <c r="D814" s="67"/>
      <c r="E814" s="67"/>
      <c r="F814" s="67"/>
      <c r="G814" s="67"/>
      <c r="H814" s="81">
        <v>4452</v>
      </c>
      <c r="I814" s="81"/>
      <c r="J814" s="81">
        <v>0</v>
      </c>
      <c r="K814" s="81"/>
      <c r="L814" s="81">
        <v>4452</v>
      </c>
      <c r="M814" s="81"/>
      <c r="N814" s="81">
        <v>0</v>
      </c>
      <c r="O814" s="81"/>
      <c r="P814" s="81">
        <v>4452</v>
      </c>
      <c r="Q814" s="81"/>
      <c r="R814" s="81">
        <v>0</v>
      </c>
      <c r="S814" s="81"/>
      <c r="T814" s="81">
        <v>0</v>
      </c>
      <c r="U814" s="81"/>
      <c r="V814" s="81">
        <v>4452</v>
      </c>
      <c r="W814" s="81"/>
    </row>
    <row r="815" spans="1:23" x14ac:dyDescent="0.25">
      <c r="A815" s="67" t="s">
        <v>1534</v>
      </c>
      <c r="B815" s="67"/>
      <c r="C815" s="27"/>
      <c r="D815" s="67" t="s">
        <v>1679</v>
      </c>
      <c r="E815" s="67"/>
      <c r="F815" s="67"/>
      <c r="G815" s="67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</row>
    <row r="816" spans="1:23" x14ac:dyDescent="0.25">
      <c r="A816" s="67"/>
      <c r="B816" s="67"/>
      <c r="C816" s="27"/>
      <c r="D816" s="67"/>
      <c r="E816" s="67"/>
      <c r="F816" s="67"/>
      <c r="G816" s="6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</row>
    <row r="817" spans="1:23" x14ac:dyDescent="0.25">
      <c r="A817" s="67"/>
      <c r="B817" s="67"/>
      <c r="C817" s="27"/>
      <c r="D817" s="67"/>
      <c r="E817" s="67"/>
      <c r="F817" s="67"/>
      <c r="G817" s="67"/>
      <c r="H817" s="81">
        <v>1000</v>
      </c>
      <c r="I817" s="81"/>
      <c r="J817" s="81">
        <v>0</v>
      </c>
      <c r="K817" s="81"/>
      <c r="L817" s="81">
        <v>1000</v>
      </c>
      <c r="M817" s="81"/>
      <c r="N817" s="81">
        <v>0</v>
      </c>
      <c r="O817" s="81"/>
      <c r="P817" s="81">
        <v>1000</v>
      </c>
      <c r="Q817" s="81"/>
      <c r="R817" s="81">
        <v>0</v>
      </c>
      <c r="S817" s="81"/>
      <c r="T817" s="81">
        <v>0</v>
      </c>
      <c r="U817" s="81"/>
      <c r="V817" s="81">
        <v>1000</v>
      </c>
      <c r="W817" s="81"/>
    </row>
    <row r="818" spans="1:23" x14ac:dyDescent="0.25">
      <c r="A818" s="67" t="s">
        <v>1540</v>
      </c>
      <c r="B818" s="67"/>
      <c r="C818" s="27"/>
      <c r="D818" s="67" t="s">
        <v>1583</v>
      </c>
      <c r="E818" s="67"/>
      <c r="F818" s="67"/>
      <c r="G818" s="67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</row>
    <row r="819" spans="1:23" x14ac:dyDescent="0.25">
      <c r="A819" s="67"/>
      <c r="B819" s="67"/>
      <c r="C819" s="27"/>
      <c r="D819" s="67"/>
      <c r="E819" s="67"/>
      <c r="F819" s="67"/>
      <c r="G819" s="6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</row>
    <row r="820" spans="1:23" x14ac:dyDescent="0.25">
      <c r="A820" s="67"/>
      <c r="B820" s="67"/>
      <c r="C820" s="27"/>
      <c r="D820" s="67"/>
      <c r="E820" s="67"/>
      <c r="F820" s="67"/>
      <c r="G820" s="67"/>
      <c r="H820" s="81">
        <v>50</v>
      </c>
      <c r="I820" s="81"/>
      <c r="J820" s="81">
        <v>0</v>
      </c>
      <c r="K820" s="81"/>
      <c r="L820" s="81">
        <v>50</v>
      </c>
      <c r="M820" s="81"/>
      <c r="N820" s="81">
        <v>0</v>
      </c>
      <c r="O820" s="81"/>
      <c r="P820" s="81">
        <v>50</v>
      </c>
      <c r="Q820" s="81"/>
      <c r="R820" s="81">
        <v>0</v>
      </c>
      <c r="S820" s="81"/>
      <c r="T820" s="81">
        <v>0</v>
      </c>
      <c r="U820" s="81"/>
      <c r="V820" s="81">
        <v>50</v>
      </c>
      <c r="W820" s="81"/>
    </row>
    <row r="821" spans="1:23" x14ac:dyDescent="0.25">
      <c r="A821" s="67" t="s">
        <v>1542</v>
      </c>
      <c r="B821" s="67"/>
      <c r="C821" s="27"/>
      <c r="D821" s="67" t="s">
        <v>1584</v>
      </c>
      <c r="E821" s="67"/>
      <c r="F821" s="67"/>
      <c r="G821" s="6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</row>
    <row r="822" spans="1:23" x14ac:dyDescent="0.25">
      <c r="A822" s="67"/>
      <c r="B822" s="67"/>
      <c r="C822" s="27"/>
      <c r="D822" s="67"/>
      <c r="E822" s="67"/>
      <c r="F822" s="67"/>
      <c r="G822" s="67"/>
      <c r="H822" s="81">
        <v>50</v>
      </c>
      <c r="I822" s="81"/>
      <c r="J822" s="81">
        <v>0</v>
      </c>
      <c r="K822" s="81"/>
      <c r="L822" s="81">
        <v>50</v>
      </c>
      <c r="M822" s="81"/>
      <c r="N822" s="81">
        <v>0</v>
      </c>
      <c r="O822" s="81"/>
      <c r="P822" s="81">
        <v>50</v>
      </c>
      <c r="Q822" s="81"/>
      <c r="R822" s="81">
        <v>0</v>
      </c>
      <c r="S822" s="81"/>
      <c r="T822" s="81">
        <v>0</v>
      </c>
      <c r="U822" s="81"/>
      <c r="V822" s="81">
        <v>50</v>
      </c>
      <c r="W822" s="81"/>
    </row>
    <row r="823" spans="1:23" x14ac:dyDescent="0.25">
      <c r="A823" s="67" t="s">
        <v>1546</v>
      </c>
      <c r="B823" s="67"/>
      <c r="C823" s="27"/>
      <c r="D823" s="67" t="s">
        <v>1585</v>
      </c>
      <c r="E823" s="67"/>
      <c r="F823" s="67"/>
      <c r="G823" s="6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</row>
    <row r="824" spans="1:23" x14ac:dyDescent="0.25">
      <c r="A824" s="67"/>
      <c r="B824" s="67"/>
      <c r="C824" s="27"/>
      <c r="D824" s="67"/>
      <c r="E824" s="67"/>
      <c r="F824" s="67"/>
      <c r="G824" s="67"/>
      <c r="H824" s="81">
        <v>300</v>
      </c>
      <c r="I824" s="81"/>
      <c r="J824" s="81">
        <v>0</v>
      </c>
      <c r="K824" s="81"/>
      <c r="L824" s="81">
        <v>300</v>
      </c>
      <c r="M824" s="81"/>
      <c r="N824" s="81">
        <v>0</v>
      </c>
      <c r="O824" s="81"/>
      <c r="P824" s="81">
        <v>300</v>
      </c>
      <c r="Q824" s="81"/>
      <c r="R824" s="81">
        <v>0</v>
      </c>
      <c r="S824" s="81"/>
      <c r="T824" s="81">
        <v>0</v>
      </c>
      <c r="U824" s="81"/>
      <c r="V824" s="81">
        <v>300</v>
      </c>
      <c r="W824" s="81"/>
    </row>
    <row r="825" spans="1:23" x14ac:dyDescent="0.25">
      <c r="A825" s="67" t="s">
        <v>1596</v>
      </c>
      <c r="B825" s="67"/>
      <c r="C825" s="27"/>
      <c r="D825" s="67" t="s">
        <v>1597</v>
      </c>
      <c r="E825" s="67"/>
      <c r="F825" s="67"/>
      <c r="G825" s="6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</row>
    <row r="826" spans="1:23" x14ac:dyDescent="0.25">
      <c r="A826" s="67"/>
      <c r="B826" s="67"/>
      <c r="C826" s="27"/>
      <c r="D826" s="67"/>
      <c r="E826" s="67"/>
      <c r="F826" s="67"/>
      <c r="G826" s="67"/>
      <c r="H826" s="81">
        <v>1000</v>
      </c>
      <c r="I826" s="81"/>
      <c r="J826" s="81">
        <v>0</v>
      </c>
      <c r="K826" s="81"/>
      <c r="L826" s="81">
        <v>1000</v>
      </c>
      <c r="M826" s="81"/>
      <c r="N826" s="81">
        <v>0</v>
      </c>
      <c r="O826" s="81"/>
      <c r="P826" s="81">
        <v>1000</v>
      </c>
      <c r="Q826" s="81"/>
      <c r="R826" s="81">
        <v>0</v>
      </c>
      <c r="S826" s="81"/>
      <c r="T826" s="81">
        <v>0</v>
      </c>
      <c r="U826" s="81"/>
      <c r="V826" s="81">
        <v>1000</v>
      </c>
      <c r="W826" s="81"/>
    </row>
    <row r="827" spans="1:23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</row>
    <row r="828" spans="1:23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</row>
    <row r="829" spans="1:23" x14ac:dyDescent="0.25">
      <c r="A829" s="30" t="s">
        <v>157</v>
      </c>
      <c r="B829" s="27"/>
      <c r="C829" s="27"/>
      <c r="D829" s="27"/>
      <c r="E829" s="73" t="s">
        <v>158</v>
      </c>
      <c r="F829" s="73"/>
      <c r="G829" s="27"/>
      <c r="H829" s="27"/>
      <c r="I829" s="27"/>
      <c r="J829" s="73" t="s">
        <v>159</v>
      </c>
      <c r="K829" s="73"/>
      <c r="L829" s="27"/>
      <c r="M829" s="27"/>
      <c r="N829" s="27"/>
      <c r="O829" s="73" t="s">
        <v>160</v>
      </c>
      <c r="P829" s="73"/>
      <c r="Q829" s="73"/>
      <c r="R829" s="27"/>
      <c r="S829" s="27"/>
      <c r="T829" s="34">
        <v>45775</v>
      </c>
      <c r="U829" s="27"/>
      <c r="V829" s="27"/>
      <c r="W829" s="27"/>
    </row>
    <row r="830" spans="1:23" x14ac:dyDescent="0.25">
      <c r="A830" s="27"/>
      <c r="B830" s="80" t="s">
        <v>1113</v>
      </c>
      <c r="C830" s="80"/>
      <c r="D830" s="80"/>
      <c r="E830" s="80" t="s">
        <v>1526</v>
      </c>
      <c r="F830" s="80"/>
      <c r="G830" s="80"/>
      <c r="H830" s="80"/>
      <c r="I830" s="27"/>
      <c r="J830" s="80" t="s">
        <v>1114</v>
      </c>
      <c r="K830" s="80"/>
      <c r="L830" s="80"/>
      <c r="M830" s="27"/>
      <c r="N830" s="27"/>
      <c r="O830" s="80" t="s">
        <v>1115</v>
      </c>
      <c r="P830" s="80"/>
      <c r="Q830" s="80"/>
      <c r="R830" s="80"/>
      <c r="S830" s="80"/>
      <c r="T830" s="27"/>
      <c r="U830" s="27"/>
      <c r="V830" s="27"/>
      <c r="W830" s="27"/>
    </row>
    <row r="831" spans="1:23" x14ac:dyDescent="0.25">
      <c r="A831" s="27"/>
      <c r="B831" s="80"/>
      <c r="C831" s="80"/>
      <c r="D831" s="80"/>
      <c r="E831" s="80"/>
      <c r="F831" s="80"/>
      <c r="G831" s="80"/>
      <c r="H831" s="80"/>
      <c r="I831" s="27"/>
      <c r="J831" s="80"/>
      <c r="K831" s="80"/>
      <c r="L831" s="80"/>
      <c r="M831" s="27"/>
      <c r="N831" s="27"/>
      <c r="O831" s="80"/>
      <c r="P831" s="80"/>
      <c r="Q831" s="80"/>
      <c r="R831" s="80"/>
      <c r="S831" s="80"/>
      <c r="T831" s="35">
        <v>0.65803240740740743</v>
      </c>
      <c r="U831" s="27"/>
      <c r="V831" s="27"/>
      <c r="W831" s="27"/>
    </row>
    <row r="832" spans="1:23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</row>
    <row r="833" spans="1:23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</row>
    <row r="834" spans="1:23" x14ac:dyDescent="0.25">
      <c r="A834" s="27"/>
      <c r="B834" s="27"/>
      <c r="C834" s="27"/>
      <c r="D834" s="94" t="s">
        <v>1116</v>
      </c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27"/>
      <c r="T834" s="27"/>
      <c r="U834" s="27"/>
      <c r="V834" s="27"/>
      <c r="W834" s="27"/>
    </row>
    <row r="835" spans="1:23" x14ac:dyDescent="0.25">
      <c r="A835" s="27"/>
      <c r="B835" s="27"/>
      <c r="C835" s="27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64" t="s">
        <v>162</v>
      </c>
      <c r="T835" s="64"/>
      <c r="U835" s="27"/>
      <c r="V835" s="27"/>
      <c r="W835" s="27"/>
    </row>
    <row r="836" spans="1:23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64"/>
      <c r="T836" s="64"/>
      <c r="U836" s="27"/>
      <c r="V836" s="27"/>
      <c r="W836" s="27"/>
    </row>
    <row r="837" spans="1:23" ht="15.75" x14ac:dyDescent="0.25">
      <c r="A837" s="27"/>
      <c r="B837" s="27"/>
      <c r="C837" s="27"/>
      <c r="D837" s="27"/>
      <c r="E837" s="27"/>
      <c r="F837" s="27"/>
      <c r="G837" s="27"/>
      <c r="H837" s="95" t="s">
        <v>1479</v>
      </c>
      <c r="I837" s="95"/>
      <c r="J837" s="95"/>
      <c r="K837" s="95"/>
      <c r="L837" s="95"/>
      <c r="M837" s="95"/>
      <c r="N837" s="95"/>
      <c r="O837" s="27"/>
      <c r="P837" s="27"/>
      <c r="Q837" s="27"/>
      <c r="R837" s="27"/>
      <c r="S837" s="27"/>
      <c r="T837" s="27"/>
      <c r="U837" s="27"/>
      <c r="V837" s="27"/>
      <c r="W837" s="27"/>
    </row>
    <row r="838" spans="1:23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64" t="s">
        <v>1680</v>
      </c>
      <c r="R838" s="64"/>
      <c r="S838" s="64"/>
      <c r="T838" s="27"/>
      <c r="U838" s="27"/>
      <c r="V838" s="27"/>
      <c r="W838" s="27"/>
    </row>
    <row r="839" spans="1:23" x14ac:dyDescent="0.25">
      <c r="A839" s="27"/>
      <c r="B839" s="27"/>
      <c r="C839" s="27"/>
      <c r="D839" s="27"/>
      <c r="E839" s="27"/>
      <c r="F839" s="27"/>
      <c r="G839" s="27"/>
      <c r="H839" s="64" t="s">
        <v>95</v>
      </c>
      <c r="I839" s="64"/>
      <c r="J839" s="96">
        <v>45292</v>
      </c>
      <c r="K839" s="96"/>
      <c r="L839" s="64" t="s">
        <v>96</v>
      </c>
      <c r="M839" s="64"/>
      <c r="N839" s="96">
        <v>45657</v>
      </c>
      <c r="O839" s="96"/>
      <c r="P839" s="27"/>
      <c r="Q839" s="64"/>
      <c r="R839" s="64"/>
      <c r="S839" s="64"/>
      <c r="T839" s="27"/>
      <c r="U839" s="27"/>
      <c r="V839" s="27"/>
      <c r="W839" s="27"/>
    </row>
    <row r="840" spans="1:23" x14ac:dyDescent="0.25">
      <c r="A840" s="27"/>
      <c r="B840" s="27"/>
      <c r="C840" s="27"/>
      <c r="D840" s="27"/>
      <c r="E840" s="27"/>
      <c r="F840" s="27"/>
      <c r="G840" s="27"/>
      <c r="H840" s="64"/>
      <c r="I840" s="64"/>
      <c r="J840" s="96"/>
      <c r="K840" s="96"/>
      <c r="L840" s="64"/>
      <c r="M840" s="64"/>
      <c r="N840" s="96"/>
      <c r="O840" s="96"/>
      <c r="P840" s="27"/>
      <c r="Q840" s="27"/>
      <c r="R840" s="27"/>
      <c r="S840" s="27"/>
      <c r="T840" s="27"/>
      <c r="U840" s="27"/>
      <c r="V840" s="27"/>
      <c r="W840" s="27"/>
    </row>
    <row r="841" spans="1:23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</row>
    <row r="842" spans="1:23" x14ac:dyDescent="0.25">
      <c r="A842" s="27"/>
      <c r="B842" s="27"/>
      <c r="C842" s="27"/>
      <c r="D842" s="27"/>
      <c r="E842" s="27"/>
      <c r="F842" s="27"/>
      <c r="G842" s="27"/>
      <c r="H842" s="93" t="s">
        <v>1065</v>
      </c>
      <c r="I842" s="93"/>
      <c r="J842" s="93"/>
      <c r="K842" s="93" t="s">
        <v>1066</v>
      </c>
      <c r="L842" s="93"/>
      <c r="M842" s="93" t="s">
        <v>1067</v>
      </c>
      <c r="N842" s="93"/>
      <c r="O842" s="93" t="s">
        <v>1068</v>
      </c>
      <c r="P842" s="93"/>
      <c r="Q842" s="93" t="s">
        <v>1480</v>
      </c>
      <c r="R842" s="93"/>
      <c r="S842" s="93" t="s">
        <v>1070</v>
      </c>
      <c r="T842" s="93"/>
      <c r="U842" s="27"/>
      <c r="V842" s="27"/>
      <c r="W842" s="27"/>
    </row>
    <row r="843" spans="1:23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</row>
    <row r="844" spans="1:23" x14ac:dyDescent="0.25">
      <c r="A844" s="93" t="s">
        <v>1481</v>
      </c>
      <c r="B844" s="93"/>
      <c r="C844" s="93" t="s">
        <v>1677</v>
      </c>
      <c r="D844" s="93"/>
      <c r="E844" s="93" t="s">
        <v>1482</v>
      </c>
      <c r="F844" s="93"/>
      <c r="G844" s="93" t="s">
        <v>1678</v>
      </c>
      <c r="H844" s="93"/>
      <c r="I844" s="93"/>
      <c r="J844" s="93"/>
      <c r="K844" s="93"/>
      <c r="L844" s="93"/>
      <c r="M844" s="93"/>
      <c r="N844" s="93"/>
      <c r="O844" s="27"/>
      <c r="P844" s="27"/>
      <c r="Q844" s="27"/>
      <c r="R844" s="27"/>
      <c r="S844" s="27"/>
      <c r="T844" s="27"/>
      <c r="U844" s="27"/>
      <c r="V844" s="27"/>
      <c r="W844" s="27"/>
    </row>
    <row r="845" spans="1:23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</row>
    <row r="846" spans="1:23" x14ac:dyDescent="0.25">
      <c r="A846" s="27"/>
      <c r="B846" s="27"/>
      <c r="C846" s="27"/>
      <c r="D846" s="27"/>
      <c r="E846" s="27"/>
      <c r="F846" s="27"/>
      <c r="G846" s="87" t="s">
        <v>1071</v>
      </c>
      <c r="H846" s="87"/>
      <c r="I846" s="27"/>
      <c r="J846" s="27"/>
      <c r="K846" s="27"/>
      <c r="L846" s="27"/>
      <c r="M846" s="27"/>
      <c r="N846" s="27"/>
      <c r="O846" s="87" t="s">
        <v>40</v>
      </c>
      <c r="P846" s="87"/>
      <c r="Q846" s="27"/>
      <c r="R846" s="27"/>
      <c r="S846" s="27"/>
      <c r="T846" s="27"/>
      <c r="U846" s="87" t="s">
        <v>38</v>
      </c>
      <c r="V846" s="87"/>
      <c r="W846" s="27"/>
    </row>
    <row r="847" spans="1:23" x14ac:dyDescent="0.25">
      <c r="A847" s="27"/>
      <c r="B847" s="33" t="s">
        <v>68</v>
      </c>
      <c r="C847" s="27"/>
      <c r="D847" s="86" t="s">
        <v>1484</v>
      </c>
      <c r="E847" s="86"/>
      <c r="F847" s="27"/>
      <c r="G847" s="87"/>
      <c r="H847" s="87"/>
      <c r="I847" s="86" t="s">
        <v>1073</v>
      </c>
      <c r="J847" s="86"/>
      <c r="K847" s="86" t="s">
        <v>35</v>
      </c>
      <c r="L847" s="86"/>
      <c r="M847" s="86" t="s">
        <v>1485</v>
      </c>
      <c r="N847" s="86"/>
      <c r="O847" s="87"/>
      <c r="P847" s="87"/>
      <c r="Q847" s="86" t="s">
        <v>36</v>
      </c>
      <c r="R847" s="86"/>
      <c r="S847" s="87" t="s">
        <v>39</v>
      </c>
      <c r="T847" s="87"/>
      <c r="U847" s="87"/>
      <c r="V847" s="87"/>
      <c r="W847" s="27"/>
    </row>
    <row r="848" spans="1:23" x14ac:dyDescent="0.25">
      <c r="A848" s="67" t="s">
        <v>1554</v>
      </c>
      <c r="B848" s="67"/>
      <c r="C848" s="27"/>
      <c r="D848" s="67" t="s">
        <v>1555</v>
      </c>
      <c r="E848" s="67"/>
      <c r="F848" s="67"/>
      <c r="G848" s="6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</row>
    <row r="849" spans="1:23" x14ac:dyDescent="0.25">
      <c r="A849" s="67"/>
      <c r="B849" s="67"/>
      <c r="C849" s="27"/>
      <c r="D849" s="67"/>
      <c r="E849" s="67"/>
      <c r="F849" s="67"/>
      <c r="G849" s="67"/>
      <c r="H849" s="81">
        <v>1300</v>
      </c>
      <c r="I849" s="81"/>
      <c r="J849" s="81">
        <v>0</v>
      </c>
      <c r="K849" s="81"/>
      <c r="L849" s="81">
        <v>1300</v>
      </c>
      <c r="M849" s="81"/>
      <c r="N849" s="81">
        <v>0</v>
      </c>
      <c r="O849" s="81"/>
      <c r="P849" s="81">
        <v>1300</v>
      </c>
      <c r="Q849" s="81"/>
      <c r="R849" s="81">
        <v>0</v>
      </c>
      <c r="S849" s="81"/>
      <c r="T849" s="81">
        <v>0</v>
      </c>
      <c r="U849" s="81"/>
      <c r="V849" s="81">
        <v>1300</v>
      </c>
      <c r="W849" s="81"/>
    </row>
    <row r="850" spans="1:23" x14ac:dyDescent="0.25">
      <c r="A850" s="67" t="s">
        <v>1558</v>
      </c>
      <c r="B850" s="67"/>
      <c r="C850" s="27"/>
      <c r="D850" s="67" t="s">
        <v>1681</v>
      </c>
      <c r="E850" s="67"/>
      <c r="F850" s="67"/>
      <c r="G850" s="67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</row>
    <row r="851" spans="1:23" x14ac:dyDescent="0.25">
      <c r="A851" s="67"/>
      <c r="B851" s="67"/>
      <c r="C851" s="27"/>
      <c r="D851" s="67"/>
      <c r="E851" s="67"/>
      <c r="F851" s="67"/>
      <c r="G851" s="6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</row>
    <row r="852" spans="1:23" x14ac:dyDescent="0.25">
      <c r="A852" s="67"/>
      <c r="B852" s="67"/>
      <c r="C852" s="27"/>
      <c r="D852" s="67"/>
      <c r="E852" s="67"/>
      <c r="F852" s="67"/>
      <c r="G852" s="67"/>
      <c r="H852" s="81">
        <v>680</v>
      </c>
      <c r="I852" s="81"/>
      <c r="J852" s="81">
        <v>0</v>
      </c>
      <c r="K852" s="81"/>
      <c r="L852" s="81">
        <v>680</v>
      </c>
      <c r="M852" s="81"/>
      <c r="N852" s="81">
        <v>536.70000000000005</v>
      </c>
      <c r="O852" s="81"/>
      <c r="P852" s="81">
        <v>143.30000000000001</v>
      </c>
      <c r="Q852" s="81"/>
      <c r="R852" s="81">
        <v>536.70000000000005</v>
      </c>
      <c r="S852" s="81"/>
      <c r="T852" s="81">
        <v>536.70000000000005</v>
      </c>
      <c r="U852" s="81"/>
      <c r="V852" s="81">
        <v>143.30000000000001</v>
      </c>
      <c r="W852" s="81"/>
    </row>
    <row r="853" spans="1:23" x14ac:dyDescent="0.25">
      <c r="A853" s="67" t="s">
        <v>1562</v>
      </c>
      <c r="B853" s="67"/>
      <c r="C853" s="27"/>
      <c r="D853" s="67" t="s">
        <v>1586</v>
      </c>
      <c r="E853" s="67"/>
      <c r="F853" s="67"/>
      <c r="G853" s="67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</row>
    <row r="854" spans="1:23" x14ac:dyDescent="0.25">
      <c r="A854" s="67"/>
      <c r="B854" s="67"/>
      <c r="C854" s="27"/>
      <c r="D854" s="67"/>
      <c r="E854" s="67"/>
      <c r="F854" s="67"/>
      <c r="G854" s="6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</row>
    <row r="855" spans="1:23" x14ac:dyDescent="0.25">
      <c r="A855" s="67"/>
      <c r="B855" s="67"/>
      <c r="C855" s="27"/>
      <c r="D855" s="67"/>
      <c r="E855" s="67"/>
      <c r="F855" s="67"/>
      <c r="G855" s="67"/>
      <c r="H855" s="81">
        <v>2000</v>
      </c>
      <c r="I855" s="81"/>
      <c r="J855" s="81">
        <v>0</v>
      </c>
      <c r="K855" s="81"/>
      <c r="L855" s="81">
        <v>2000</v>
      </c>
      <c r="M855" s="81"/>
      <c r="N855" s="81">
        <v>1469.48</v>
      </c>
      <c r="O855" s="81"/>
      <c r="P855" s="81">
        <v>530.52</v>
      </c>
      <c r="Q855" s="81"/>
      <c r="R855" s="81">
        <v>1469.48</v>
      </c>
      <c r="S855" s="81"/>
      <c r="T855" s="81">
        <v>1469.48</v>
      </c>
      <c r="U855" s="81"/>
      <c r="V855" s="81">
        <v>530.52</v>
      </c>
      <c r="W855" s="81"/>
    </row>
    <row r="856" spans="1:23" x14ac:dyDescent="0.25">
      <c r="A856" s="67" t="s">
        <v>1565</v>
      </c>
      <c r="B856" s="67"/>
      <c r="C856" s="27"/>
      <c r="D856" s="67" t="s">
        <v>1587</v>
      </c>
      <c r="E856" s="67"/>
      <c r="F856" s="67"/>
      <c r="G856" s="6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</row>
    <row r="857" spans="1:23" x14ac:dyDescent="0.25">
      <c r="A857" s="67"/>
      <c r="B857" s="67"/>
      <c r="C857" s="27"/>
      <c r="D857" s="67"/>
      <c r="E857" s="67"/>
      <c r="F857" s="67"/>
      <c r="G857" s="67"/>
      <c r="H857" s="81">
        <v>500</v>
      </c>
      <c r="I857" s="81"/>
      <c r="J857" s="81">
        <v>0</v>
      </c>
      <c r="K857" s="81"/>
      <c r="L857" s="81">
        <v>500</v>
      </c>
      <c r="M857" s="81"/>
      <c r="N857" s="81">
        <v>423.6</v>
      </c>
      <c r="O857" s="81"/>
      <c r="P857" s="81">
        <v>76.400000000000006</v>
      </c>
      <c r="Q857" s="81"/>
      <c r="R857" s="81">
        <v>423.6</v>
      </c>
      <c r="S857" s="81"/>
      <c r="T857" s="81">
        <v>423.6</v>
      </c>
      <c r="U857" s="81"/>
      <c r="V857" s="81">
        <v>76.400000000000006</v>
      </c>
      <c r="W857" s="81"/>
    </row>
    <row r="858" spans="1:23" x14ac:dyDescent="0.25">
      <c r="A858" s="67" t="s">
        <v>1567</v>
      </c>
      <c r="B858" s="67"/>
      <c r="C858" s="27"/>
      <c r="D858" s="67" t="s">
        <v>1568</v>
      </c>
      <c r="E858" s="67"/>
      <c r="F858" s="67"/>
      <c r="G858" s="6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</row>
    <row r="859" spans="1:23" x14ac:dyDescent="0.25">
      <c r="A859" s="67"/>
      <c r="B859" s="67"/>
      <c r="C859" s="27"/>
      <c r="D859" s="67"/>
      <c r="E859" s="67"/>
      <c r="F859" s="67"/>
      <c r="G859" s="67"/>
      <c r="H859" s="81">
        <v>1000</v>
      </c>
      <c r="I859" s="81"/>
      <c r="J859" s="81">
        <v>0</v>
      </c>
      <c r="K859" s="81"/>
      <c r="L859" s="81">
        <v>1000</v>
      </c>
      <c r="M859" s="81"/>
      <c r="N859" s="81">
        <v>0</v>
      </c>
      <c r="O859" s="81"/>
      <c r="P859" s="81">
        <v>1000</v>
      </c>
      <c r="Q859" s="81"/>
      <c r="R859" s="81">
        <v>0</v>
      </c>
      <c r="S859" s="81"/>
      <c r="T859" s="81">
        <v>0</v>
      </c>
      <c r="U859" s="81"/>
      <c r="V859" s="81">
        <v>1000</v>
      </c>
      <c r="W859" s="81"/>
    </row>
    <row r="860" spans="1:23" x14ac:dyDescent="0.25">
      <c r="A860" s="67" t="s">
        <v>1569</v>
      </c>
      <c r="B860" s="67"/>
      <c r="C860" s="27"/>
      <c r="D860" s="67" t="s">
        <v>1600</v>
      </c>
      <c r="E860" s="67"/>
      <c r="F860" s="67"/>
      <c r="G860" s="67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</row>
    <row r="861" spans="1:23" x14ac:dyDescent="0.25">
      <c r="A861" s="67"/>
      <c r="B861" s="67"/>
      <c r="C861" s="27"/>
      <c r="D861" s="67"/>
      <c r="E861" s="67"/>
      <c r="F861" s="67"/>
      <c r="G861" s="6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</row>
    <row r="862" spans="1:23" x14ac:dyDescent="0.25">
      <c r="A862" s="67"/>
      <c r="B862" s="67"/>
      <c r="C862" s="27"/>
      <c r="D862" s="67"/>
      <c r="E862" s="67"/>
      <c r="F862" s="67"/>
      <c r="G862" s="67"/>
      <c r="H862" s="81">
        <v>100</v>
      </c>
      <c r="I862" s="81"/>
      <c r="J862" s="81">
        <v>0</v>
      </c>
      <c r="K862" s="81"/>
      <c r="L862" s="81">
        <v>100</v>
      </c>
      <c r="M862" s="81"/>
      <c r="N862" s="81">
        <v>0</v>
      </c>
      <c r="O862" s="81"/>
      <c r="P862" s="81">
        <v>100</v>
      </c>
      <c r="Q862" s="81"/>
      <c r="R862" s="81">
        <v>0</v>
      </c>
      <c r="S862" s="81"/>
      <c r="T862" s="81">
        <v>0</v>
      </c>
      <c r="U862" s="81"/>
      <c r="V862" s="81">
        <v>100</v>
      </c>
      <c r="W862" s="81"/>
    </row>
    <row r="863" spans="1:23" x14ac:dyDescent="0.25">
      <c r="A863" s="67" t="s">
        <v>1571</v>
      </c>
      <c r="B863" s="67"/>
      <c r="C863" s="27"/>
      <c r="D863" s="67" t="s">
        <v>1572</v>
      </c>
      <c r="E863" s="67"/>
      <c r="F863" s="67"/>
      <c r="G863" s="6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</row>
    <row r="864" spans="1:23" x14ac:dyDescent="0.25">
      <c r="A864" s="67"/>
      <c r="B864" s="67"/>
      <c r="C864" s="27"/>
      <c r="D864" s="67"/>
      <c r="E864" s="67"/>
      <c r="F864" s="67"/>
      <c r="G864" s="67"/>
      <c r="H864" s="81">
        <v>300</v>
      </c>
      <c r="I864" s="81"/>
      <c r="J864" s="81">
        <v>0</v>
      </c>
      <c r="K864" s="81"/>
      <c r="L864" s="81">
        <v>300</v>
      </c>
      <c r="M864" s="81"/>
      <c r="N864" s="81">
        <v>0</v>
      </c>
      <c r="O864" s="81"/>
      <c r="P864" s="81">
        <v>300</v>
      </c>
      <c r="Q864" s="81"/>
      <c r="R864" s="81">
        <v>0</v>
      </c>
      <c r="S864" s="81"/>
      <c r="T864" s="81">
        <v>0</v>
      </c>
      <c r="U864" s="81"/>
      <c r="V864" s="81">
        <v>300</v>
      </c>
      <c r="W864" s="81"/>
    </row>
    <row r="865" spans="1:23" x14ac:dyDescent="0.25">
      <c r="A865" s="67" t="s">
        <v>1682</v>
      </c>
      <c r="B865" s="67"/>
      <c r="C865" s="27"/>
      <c r="D865" s="67" t="s">
        <v>1683</v>
      </c>
      <c r="E865" s="67"/>
      <c r="F865" s="67"/>
      <c r="G865" s="6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</row>
    <row r="866" spans="1:23" x14ac:dyDescent="0.25">
      <c r="A866" s="67"/>
      <c r="B866" s="67"/>
      <c r="C866" s="27"/>
      <c r="D866" s="67"/>
      <c r="E866" s="67"/>
      <c r="F866" s="67"/>
      <c r="G866" s="67"/>
      <c r="H866" s="81">
        <v>4100</v>
      </c>
      <c r="I866" s="81"/>
      <c r="J866" s="81">
        <v>0</v>
      </c>
      <c r="K866" s="81"/>
      <c r="L866" s="81">
        <v>4100</v>
      </c>
      <c r="M866" s="81"/>
      <c r="N866" s="81">
        <v>3587.64</v>
      </c>
      <c r="O866" s="81"/>
      <c r="P866" s="81">
        <v>512.36</v>
      </c>
      <c r="Q866" s="81"/>
      <c r="R866" s="81">
        <v>3587.64</v>
      </c>
      <c r="S866" s="81"/>
      <c r="T866" s="81">
        <v>3587.64</v>
      </c>
      <c r="U866" s="81"/>
      <c r="V866" s="81">
        <v>512.36</v>
      </c>
      <c r="W866" s="81"/>
    </row>
    <row r="867" spans="1:23" x14ac:dyDescent="0.25">
      <c r="A867" s="67" t="s">
        <v>1576</v>
      </c>
      <c r="B867" s="67"/>
      <c r="C867" s="27"/>
      <c r="D867" s="67" t="s">
        <v>1684</v>
      </c>
      <c r="E867" s="67"/>
      <c r="F867" s="67"/>
      <c r="G867" s="6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</row>
    <row r="868" spans="1:23" x14ac:dyDescent="0.25">
      <c r="A868" s="67"/>
      <c r="B868" s="67"/>
      <c r="C868" s="27"/>
      <c r="D868" s="67"/>
      <c r="E868" s="67"/>
      <c r="F868" s="67"/>
      <c r="G868" s="67"/>
      <c r="H868" s="81">
        <v>7120.2300000000005</v>
      </c>
      <c r="I868" s="81"/>
      <c r="J868" s="81">
        <v>0</v>
      </c>
      <c r="K868" s="81"/>
      <c r="L868" s="81">
        <v>7120.2300000000005</v>
      </c>
      <c r="M868" s="81"/>
      <c r="N868" s="81">
        <v>0</v>
      </c>
      <c r="O868" s="81"/>
      <c r="P868" s="81">
        <v>7120.2300000000005</v>
      </c>
      <c r="Q868" s="81"/>
      <c r="R868" s="81">
        <v>0</v>
      </c>
      <c r="S868" s="81"/>
      <c r="T868" s="81">
        <v>0</v>
      </c>
      <c r="U868" s="81"/>
      <c r="V868" s="81">
        <v>7120.2300000000005</v>
      </c>
      <c r="W868" s="81"/>
    </row>
    <row r="869" spans="1:23" x14ac:dyDescent="0.25">
      <c r="A869" s="27"/>
      <c r="B869" s="27"/>
      <c r="C869" s="27"/>
      <c r="D869" s="27"/>
      <c r="E869" s="27"/>
      <c r="F869" s="27"/>
      <c r="G869" s="27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</row>
    <row r="870" spans="1:23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</row>
    <row r="871" spans="1:23" x14ac:dyDescent="0.25">
      <c r="A871" s="27"/>
      <c r="B871" s="27"/>
      <c r="C871" s="27"/>
      <c r="D871" s="64" t="s">
        <v>1489</v>
      </c>
      <c r="E871" s="64"/>
      <c r="F871" s="27"/>
      <c r="G871" s="68">
        <v>93000</v>
      </c>
      <c r="H871" s="68"/>
      <c r="I871" s="68">
        <v>0</v>
      </c>
      <c r="J871" s="68"/>
      <c r="K871" s="68">
        <v>93000</v>
      </c>
      <c r="L871" s="68"/>
      <c r="M871" s="68">
        <v>58610.65</v>
      </c>
      <c r="N871" s="68"/>
      <c r="O871" s="68">
        <v>34389.35</v>
      </c>
      <c r="P871" s="68"/>
      <c r="Q871" s="68">
        <v>58610.65</v>
      </c>
      <c r="R871" s="68"/>
      <c r="S871" s="68">
        <v>58610.65</v>
      </c>
      <c r="T871" s="68"/>
      <c r="U871" s="68">
        <v>34389.35</v>
      </c>
      <c r="V871" s="68"/>
      <c r="W871" s="27"/>
    </row>
    <row r="872" spans="1:23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</row>
    <row r="873" spans="1:23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</row>
    <row r="874" spans="1:23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</row>
    <row r="875" spans="1:23" x14ac:dyDescent="0.25">
      <c r="A875" s="30" t="s">
        <v>157</v>
      </c>
      <c r="B875" s="27"/>
      <c r="C875" s="27"/>
      <c r="D875" s="27"/>
      <c r="E875" s="73" t="s">
        <v>158</v>
      </c>
      <c r="F875" s="73"/>
      <c r="G875" s="27"/>
      <c r="H875" s="27"/>
      <c r="I875" s="27"/>
      <c r="J875" s="73" t="s">
        <v>159</v>
      </c>
      <c r="K875" s="73"/>
      <c r="L875" s="27"/>
      <c r="M875" s="27"/>
      <c r="N875" s="27"/>
      <c r="O875" s="73" t="s">
        <v>160</v>
      </c>
      <c r="P875" s="73"/>
      <c r="Q875" s="73"/>
      <c r="R875" s="27"/>
      <c r="S875" s="27"/>
      <c r="T875" s="34">
        <v>45775</v>
      </c>
      <c r="U875" s="27"/>
      <c r="V875" s="27"/>
      <c r="W875" s="27"/>
    </row>
    <row r="876" spans="1:23" x14ac:dyDescent="0.25">
      <c r="A876" s="27"/>
      <c r="B876" s="80" t="s">
        <v>1113</v>
      </c>
      <c r="C876" s="80"/>
      <c r="D876" s="80"/>
      <c r="E876" s="80" t="s">
        <v>1526</v>
      </c>
      <c r="F876" s="80"/>
      <c r="G876" s="80"/>
      <c r="H876" s="80"/>
      <c r="I876" s="27"/>
      <c r="J876" s="80" t="s">
        <v>1114</v>
      </c>
      <c r="K876" s="80"/>
      <c r="L876" s="80"/>
      <c r="M876" s="27"/>
      <c r="N876" s="27"/>
      <c r="O876" s="80" t="s">
        <v>1115</v>
      </c>
      <c r="P876" s="80"/>
      <c r="Q876" s="80"/>
      <c r="R876" s="80"/>
      <c r="S876" s="80"/>
      <c r="T876" s="27"/>
      <c r="U876" s="27"/>
      <c r="V876" s="27"/>
      <c r="W876" s="27"/>
    </row>
    <row r="877" spans="1:23" x14ac:dyDescent="0.25">
      <c r="A877" s="27"/>
      <c r="B877" s="80"/>
      <c r="C877" s="80"/>
      <c r="D877" s="80"/>
      <c r="E877" s="80"/>
      <c r="F877" s="80"/>
      <c r="G877" s="80"/>
      <c r="H877" s="80"/>
      <c r="I877" s="27"/>
      <c r="J877" s="80"/>
      <c r="K877" s="80"/>
      <c r="L877" s="80"/>
      <c r="M877" s="27"/>
      <c r="N877" s="27"/>
      <c r="O877" s="80"/>
      <c r="P877" s="80"/>
      <c r="Q877" s="80"/>
      <c r="R877" s="80"/>
      <c r="S877" s="80"/>
      <c r="T877" s="35">
        <v>0.65803240740740743</v>
      </c>
      <c r="U877" s="27"/>
      <c r="V877" s="27"/>
      <c r="W877" s="27"/>
    </row>
    <row r="878" spans="1:23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</row>
    <row r="879" spans="1:23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</row>
    <row r="880" spans="1:23" x14ac:dyDescent="0.25">
      <c r="A880" s="27"/>
      <c r="B880" s="27"/>
      <c r="C880" s="27"/>
      <c r="D880" s="94" t="s">
        <v>1116</v>
      </c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27"/>
      <c r="T880" s="27"/>
      <c r="U880" s="27"/>
      <c r="V880" s="27"/>
      <c r="W880" s="27"/>
    </row>
    <row r="881" spans="1:23" x14ac:dyDescent="0.25">
      <c r="A881" s="27"/>
      <c r="B881" s="27"/>
      <c r="C881" s="27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64" t="s">
        <v>162</v>
      </c>
      <c r="T881" s="64"/>
      <c r="U881" s="27"/>
      <c r="V881" s="27"/>
      <c r="W881" s="27"/>
    </row>
    <row r="882" spans="1:23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64"/>
      <c r="T882" s="64"/>
      <c r="U882" s="27"/>
      <c r="V882" s="27"/>
      <c r="W882" s="27"/>
    </row>
    <row r="883" spans="1:23" ht="15.75" x14ac:dyDescent="0.25">
      <c r="A883" s="27"/>
      <c r="B883" s="27"/>
      <c r="C883" s="27"/>
      <c r="D883" s="27"/>
      <c r="E883" s="27"/>
      <c r="F883" s="27"/>
      <c r="G883" s="27"/>
      <c r="H883" s="95" t="s">
        <v>1479</v>
      </c>
      <c r="I883" s="95"/>
      <c r="J883" s="95"/>
      <c r="K883" s="95"/>
      <c r="L883" s="95"/>
      <c r="M883" s="95"/>
      <c r="N883" s="95"/>
      <c r="O883" s="27"/>
      <c r="P883" s="27"/>
      <c r="Q883" s="27"/>
      <c r="R883" s="27"/>
      <c r="S883" s="27"/>
      <c r="T883" s="27"/>
      <c r="U883" s="27"/>
      <c r="V883" s="27"/>
      <c r="W883" s="27"/>
    </row>
    <row r="884" spans="1:23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64" t="s">
        <v>1685</v>
      </c>
      <c r="R884" s="64"/>
      <c r="S884" s="64"/>
      <c r="T884" s="27"/>
      <c r="U884" s="27"/>
      <c r="V884" s="27"/>
      <c r="W884" s="27"/>
    </row>
    <row r="885" spans="1:23" x14ac:dyDescent="0.25">
      <c r="A885" s="27"/>
      <c r="B885" s="27"/>
      <c r="C885" s="27"/>
      <c r="D885" s="27"/>
      <c r="E885" s="27"/>
      <c r="F885" s="27"/>
      <c r="G885" s="27"/>
      <c r="H885" s="64" t="s">
        <v>95</v>
      </c>
      <c r="I885" s="64"/>
      <c r="J885" s="96">
        <v>45292</v>
      </c>
      <c r="K885" s="96"/>
      <c r="L885" s="64" t="s">
        <v>96</v>
      </c>
      <c r="M885" s="64"/>
      <c r="N885" s="96">
        <v>45657</v>
      </c>
      <c r="O885" s="96"/>
      <c r="P885" s="27"/>
      <c r="Q885" s="64"/>
      <c r="R885" s="64"/>
      <c r="S885" s="64"/>
      <c r="T885" s="27"/>
      <c r="U885" s="27"/>
      <c r="V885" s="27"/>
      <c r="W885" s="27"/>
    </row>
    <row r="886" spans="1:23" x14ac:dyDescent="0.25">
      <c r="A886" s="27"/>
      <c r="B886" s="27"/>
      <c r="C886" s="27"/>
      <c r="D886" s="27"/>
      <c r="E886" s="27"/>
      <c r="F886" s="27"/>
      <c r="G886" s="27"/>
      <c r="H886" s="64"/>
      <c r="I886" s="64"/>
      <c r="J886" s="96"/>
      <c r="K886" s="96"/>
      <c r="L886" s="64"/>
      <c r="M886" s="64"/>
      <c r="N886" s="96"/>
      <c r="O886" s="96"/>
      <c r="P886" s="27"/>
      <c r="Q886" s="27"/>
      <c r="R886" s="27"/>
      <c r="S886" s="27"/>
      <c r="T886" s="27"/>
      <c r="U886" s="27"/>
      <c r="V886" s="27"/>
      <c r="W886" s="27"/>
    </row>
    <row r="887" spans="1:23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</row>
    <row r="888" spans="1:23" x14ac:dyDescent="0.25">
      <c r="A888" s="27"/>
      <c r="B888" s="27"/>
      <c r="C888" s="27"/>
      <c r="D888" s="27"/>
      <c r="E888" s="27"/>
      <c r="F888" s="27"/>
      <c r="G888" s="27"/>
      <c r="H888" s="93" t="s">
        <v>1065</v>
      </c>
      <c r="I888" s="93"/>
      <c r="J888" s="93"/>
      <c r="K888" s="93" t="s">
        <v>1066</v>
      </c>
      <c r="L888" s="93"/>
      <c r="M888" s="93" t="s">
        <v>1067</v>
      </c>
      <c r="N888" s="93"/>
      <c r="O888" s="93" t="s">
        <v>1068</v>
      </c>
      <c r="P888" s="93"/>
      <c r="Q888" s="93" t="s">
        <v>1480</v>
      </c>
      <c r="R888" s="93"/>
      <c r="S888" s="93" t="s">
        <v>1070</v>
      </c>
      <c r="T888" s="93"/>
      <c r="U888" s="27"/>
      <c r="V888" s="27"/>
      <c r="W888" s="27"/>
    </row>
    <row r="889" spans="1:23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</row>
    <row r="890" spans="1:23" x14ac:dyDescent="0.25">
      <c r="A890" s="93" t="s">
        <v>1481</v>
      </c>
      <c r="B890" s="93"/>
      <c r="C890" s="93" t="s">
        <v>1686</v>
      </c>
      <c r="D890" s="93"/>
      <c r="E890" s="93" t="s">
        <v>1482</v>
      </c>
      <c r="F890" s="93"/>
      <c r="G890" s="93" t="s">
        <v>1687</v>
      </c>
      <c r="H890" s="93"/>
      <c r="I890" s="93"/>
      <c r="J890" s="93"/>
      <c r="K890" s="93"/>
      <c r="L890" s="93"/>
      <c r="M890" s="93"/>
      <c r="N890" s="93"/>
      <c r="O890" s="27"/>
      <c r="P890" s="27"/>
      <c r="Q890" s="27"/>
      <c r="R890" s="27"/>
      <c r="S890" s="27"/>
      <c r="T890" s="27"/>
      <c r="U890" s="27"/>
      <c r="V890" s="27"/>
      <c r="W890" s="27"/>
    </row>
    <row r="891" spans="1:23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</row>
    <row r="892" spans="1:23" x14ac:dyDescent="0.25">
      <c r="A892" s="27"/>
      <c r="B892" s="27"/>
      <c r="C892" s="27"/>
      <c r="D892" s="27"/>
      <c r="E892" s="27"/>
      <c r="F892" s="27"/>
      <c r="G892" s="87" t="s">
        <v>1071</v>
      </c>
      <c r="H892" s="87"/>
      <c r="I892" s="27"/>
      <c r="J892" s="27"/>
      <c r="K892" s="27"/>
      <c r="L892" s="27"/>
      <c r="M892" s="27"/>
      <c r="N892" s="27"/>
      <c r="O892" s="87" t="s">
        <v>40</v>
      </c>
      <c r="P892" s="87"/>
      <c r="Q892" s="27"/>
      <c r="R892" s="27"/>
      <c r="S892" s="27"/>
      <c r="T892" s="27"/>
      <c r="U892" s="87" t="s">
        <v>38</v>
      </c>
      <c r="V892" s="87"/>
      <c r="W892" s="27"/>
    </row>
    <row r="893" spans="1:23" x14ac:dyDescent="0.25">
      <c r="A893" s="27"/>
      <c r="B893" s="33" t="s">
        <v>68</v>
      </c>
      <c r="C893" s="27"/>
      <c r="D893" s="86" t="s">
        <v>1484</v>
      </c>
      <c r="E893" s="86"/>
      <c r="F893" s="27"/>
      <c r="G893" s="87"/>
      <c r="H893" s="87"/>
      <c r="I893" s="86" t="s">
        <v>1073</v>
      </c>
      <c r="J893" s="86"/>
      <c r="K893" s="86" t="s">
        <v>35</v>
      </c>
      <c r="L893" s="86"/>
      <c r="M893" s="86" t="s">
        <v>1485</v>
      </c>
      <c r="N893" s="86"/>
      <c r="O893" s="87"/>
      <c r="P893" s="87"/>
      <c r="Q893" s="86" t="s">
        <v>36</v>
      </c>
      <c r="R893" s="86"/>
      <c r="S893" s="87" t="s">
        <v>39</v>
      </c>
      <c r="T893" s="87"/>
      <c r="U893" s="87"/>
      <c r="V893" s="87"/>
      <c r="W893" s="27"/>
    </row>
    <row r="894" spans="1:23" x14ac:dyDescent="0.25">
      <c r="A894" s="67" t="s">
        <v>1491</v>
      </c>
      <c r="B894" s="67"/>
      <c r="C894" s="27"/>
      <c r="D894" s="67" t="s">
        <v>41</v>
      </c>
      <c r="E894" s="67"/>
      <c r="F894" s="67"/>
      <c r="G894" s="6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</row>
    <row r="895" spans="1:23" x14ac:dyDescent="0.25">
      <c r="A895" s="67"/>
      <c r="B895" s="67"/>
      <c r="C895" s="27"/>
      <c r="D895" s="67"/>
      <c r="E895" s="67"/>
      <c r="F895" s="67"/>
      <c r="G895" s="67"/>
      <c r="H895" s="81">
        <v>8796</v>
      </c>
      <c r="I895" s="81"/>
      <c r="J895" s="81">
        <v>0</v>
      </c>
      <c r="K895" s="81"/>
      <c r="L895" s="81">
        <v>8796</v>
      </c>
      <c r="M895" s="81"/>
      <c r="N895" s="81">
        <v>8390</v>
      </c>
      <c r="O895" s="81"/>
      <c r="P895" s="81">
        <v>406</v>
      </c>
      <c r="Q895" s="81"/>
      <c r="R895" s="81">
        <v>8390</v>
      </c>
      <c r="S895" s="81"/>
      <c r="T895" s="81">
        <v>8390</v>
      </c>
      <c r="U895" s="81"/>
      <c r="V895" s="81">
        <v>406</v>
      </c>
      <c r="W895" s="81"/>
    </row>
    <row r="896" spans="1:23" x14ac:dyDescent="0.25">
      <c r="A896" s="67" t="s">
        <v>1492</v>
      </c>
      <c r="B896" s="67"/>
      <c r="C896" s="27"/>
      <c r="D896" s="67" t="s">
        <v>1493</v>
      </c>
      <c r="E896" s="67"/>
      <c r="F896" s="67"/>
      <c r="G896" s="6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</row>
    <row r="897" spans="1:23" x14ac:dyDescent="0.25">
      <c r="A897" s="67"/>
      <c r="B897" s="67"/>
      <c r="C897" s="27"/>
      <c r="D897" s="67"/>
      <c r="E897" s="67"/>
      <c r="F897" s="67"/>
      <c r="G897" s="67"/>
      <c r="H897" s="81">
        <v>36204</v>
      </c>
      <c r="I897" s="81"/>
      <c r="J897" s="81">
        <v>0</v>
      </c>
      <c r="K897" s="81"/>
      <c r="L897" s="81">
        <v>36204</v>
      </c>
      <c r="M897" s="81"/>
      <c r="N897" s="81">
        <v>36017</v>
      </c>
      <c r="O897" s="81"/>
      <c r="P897" s="81">
        <v>187</v>
      </c>
      <c r="Q897" s="81"/>
      <c r="R897" s="81">
        <v>36017</v>
      </c>
      <c r="S897" s="81"/>
      <c r="T897" s="81">
        <v>36017</v>
      </c>
      <c r="U897" s="81"/>
      <c r="V897" s="81">
        <v>187</v>
      </c>
      <c r="W897" s="81"/>
    </row>
    <row r="898" spans="1:23" x14ac:dyDescent="0.25">
      <c r="A898" s="67" t="s">
        <v>1494</v>
      </c>
      <c r="B898" s="67"/>
      <c r="C898" s="27"/>
      <c r="D898" s="67" t="s">
        <v>1495</v>
      </c>
      <c r="E898" s="67"/>
      <c r="F898" s="67"/>
      <c r="G898" s="6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</row>
    <row r="899" spans="1:23" x14ac:dyDescent="0.25">
      <c r="A899" s="67"/>
      <c r="B899" s="67"/>
      <c r="C899" s="27"/>
      <c r="D899" s="67"/>
      <c r="E899" s="67"/>
      <c r="F899" s="67"/>
      <c r="G899" s="67"/>
      <c r="H899" s="81">
        <v>3750</v>
      </c>
      <c r="I899" s="81"/>
      <c r="J899" s="81">
        <v>0</v>
      </c>
      <c r="K899" s="81"/>
      <c r="L899" s="81">
        <v>3750</v>
      </c>
      <c r="M899" s="81"/>
      <c r="N899" s="81">
        <v>3649</v>
      </c>
      <c r="O899" s="81"/>
      <c r="P899" s="81">
        <v>101</v>
      </c>
      <c r="Q899" s="81"/>
      <c r="R899" s="81">
        <v>3649</v>
      </c>
      <c r="S899" s="81"/>
      <c r="T899" s="81">
        <v>3649</v>
      </c>
      <c r="U899" s="81"/>
      <c r="V899" s="81">
        <v>101</v>
      </c>
      <c r="W899" s="81"/>
    </row>
    <row r="900" spans="1:23" x14ac:dyDescent="0.25">
      <c r="A900" s="67" t="s">
        <v>1496</v>
      </c>
      <c r="B900" s="67"/>
      <c r="C900" s="27"/>
      <c r="D900" s="67" t="s">
        <v>1497</v>
      </c>
      <c r="E900" s="67"/>
      <c r="F900" s="67"/>
      <c r="G900" s="6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</row>
    <row r="901" spans="1:23" x14ac:dyDescent="0.25">
      <c r="A901" s="67"/>
      <c r="B901" s="67"/>
      <c r="C901" s="27"/>
      <c r="D901" s="67"/>
      <c r="E901" s="67"/>
      <c r="F901" s="67"/>
      <c r="G901" s="67"/>
      <c r="H901" s="81">
        <v>2850</v>
      </c>
      <c r="I901" s="81"/>
      <c r="J901" s="81">
        <v>-50</v>
      </c>
      <c r="K901" s="81"/>
      <c r="L901" s="81">
        <v>2800</v>
      </c>
      <c r="M901" s="81"/>
      <c r="N901" s="81">
        <v>2363.89</v>
      </c>
      <c r="O901" s="81"/>
      <c r="P901" s="81">
        <v>436.11</v>
      </c>
      <c r="Q901" s="81"/>
      <c r="R901" s="81">
        <v>2363.89</v>
      </c>
      <c r="S901" s="81"/>
      <c r="T901" s="81">
        <v>2363.89</v>
      </c>
      <c r="U901" s="81"/>
      <c r="V901" s="81">
        <v>436.11</v>
      </c>
      <c r="W901" s="81"/>
    </row>
    <row r="902" spans="1:23" x14ac:dyDescent="0.25">
      <c r="A902" s="67" t="s">
        <v>1498</v>
      </c>
      <c r="B902" s="67"/>
      <c r="C902" s="27"/>
      <c r="D902" s="67" t="s">
        <v>1499</v>
      </c>
      <c r="E902" s="67"/>
      <c r="F902" s="67"/>
      <c r="G902" s="6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</row>
    <row r="903" spans="1:23" x14ac:dyDescent="0.25">
      <c r="A903" s="67"/>
      <c r="B903" s="67"/>
      <c r="C903" s="27"/>
      <c r="D903" s="67"/>
      <c r="E903" s="67"/>
      <c r="F903" s="67"/>
      <c r="G903" s="67"/>
      <c r="H903" s="81">
        <v>792</v>
      </c>
      <c r="I903" s="81"/>
      <c r="J903" s="81">
        <v>-30</v>
      </c>
      <c r="K903" s="81"/>
      <c r="L903" s="81">
        <v>762</v>
      </c>
      <c r="M903" s="81"/>
      <c r="N903" s="81">
        <v>602.5</v>
      </c>
      <c r="O903" s="81"/>
      <c r="P903" s="81">
        <v>159.5</v>
      </c>
      <c r="Q903" s="81"/>
      <c r="R903" s="81">
        <v>602.5</v>
      </c>
      <c r="S903" s="81"/>
      <c r="T903" s="81">
        <v>602.5</v>
      </c>
      <c r="U903" s="81"/>
      <c r="V903" s="81">
        <v>159.5</v>
      </c>
      <c r="W903" s="81"/>
    </row>
    <row r="904" spans="1:23" x14ac:dyDescent="0.25">
      <c r="A904" s="67" t="s">
        <v>1500</v>
      </c>
      <c r="B904" s="67"/>
      <c r="C904" s="27"/>
      <c r="D904" s="67" t="s">
        <v>1501</v>
      </c>
      <c r="E904" s="67"/>
      <c r="F904" s="67"/>
      <c r="G904" s="6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</row>
    <row r="905" spans="1:23" x14ac:dyDescent="0.25">
      <c r="A905" s="67"/>
      <c r="B905" s="67"/>
      <c r="C905" s="27"/>
      <c r="D905" s="67"/>
      <c r="E905" s="67"/>
      <c r="F905" s="67"/>
      <c r="G905" s="67"/>
      <c r="H905" s="81">
        <v>6330</v>
      </c>
      <c r="I905" s="81"/>
      <c r="J905" s="81">
        <v>0</v>
      </c>
      <c r="K905" s="81"/>
      <c r="L905" s="81">
        <v>6330</v>
      </c>
      <c r="M905" s="81"/>
      <c r="N905" s="81">
        <v>4994.5</v>
      </c>
      <c r="O905" s="81"/>
      <c r="P905" s="81">
        <v>1335.5</v>
      </c>
      <c r="Q905" s="81"/>
      <c r="R905" s="81">
        <v>4994.5</v>
      </c>
      <c r="S905" s="81"/>
      <c r="T905" s="81">
        <v>4994.5</v>
      </c>
      <c r="U905" s="81"/>
      <c r="V905" s="81">
        <v>1335.5</v>
      </c>
      <c r="W905" s="81"/>
    </row>
    <row r="906" spans="1:23" x14ac:dyDescent="0.25">
      <c r="A906" s="67" t="s">
        <v>1502</v>
      </c>
      <c r="B906" s="67"/>
      <c r="C906" s="27"/>
      <c r="D906" s="67" t="s">
        <v>1503</v>
      </c>
      <c r="E906" s="67"/>
      <c r="F906" s="67"/>
      <c r="G906" s="6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</row>
    <row r="907" spans="1:23" x14ac:dyDescent="0.25">
      <c r="A907" s="67"/>
      <c r="B907" s="67"/>
      <c r="C907" s="27"/>
      <c r="D907" s="67"/>
      <c r="E907" s="67"/>
      <c r="F907" s="67"/>
      <c r="G907" s="67"/>
      <c r="H907" s="81">
        <v>183</v>
      </c>
      <c r="I907" s="81"/>
      <c r="J907" s="81">
        <v>0</v>
      </c>
      <c r="K907" s="81"/>
      <c r="L907" s="81">
        <v>183</v>
      </c>
      <c r="M907" s="81"/>
      <c r="N907" s="81">
        <v>125.41</v>
      </c>
      <c r="O907" s="81"/>
      <c r="P907" s="81">
        <v>57.59</v>
      </c>
      <c r="Q907" s="81"/>
      <c r="R907" s="81">
        <v>125.41</v>
      </c>
      <c r="S907" s="81"/>
      <c r="T907" s="81">
        <v>125.41</v>
      </c>
      <c r="U907" s="81"/>
      <c r="V907" s="81">
        <v>57.59</v>
      </c>
      <c r="W907" s="81"/>
    </row>
    <row r="908" spans="1:23" x14ac:dyDescent="0.25">
      <c r="A908" s="67" t="s">
        <v>1504</v>
      </c>
      <c r="B908" s="67"/>
      <c r="C908" s="27"/>
      <c r="D908" s="67" t="s">
        <v>1505</v>
      </c>
      <c r="E908" s="67"/>
      <c r="F908" s="67"/>
      <c r="G908" s="6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</row>
    <row r="909" spans="1:23" x14ac:dyDescent="0.25">
      <c r="A909" s="67"/>
      <c r="B909" s="67"/>
      <c r="C909" s="27"/>
      <c r="D909" s="67"/>
      <c r="E909" s="67"/>
      <c r="F909" s="67"/>
      <c r="G909" s="67"/>
      <c r="H909" s="81">
        <v>421.44</v>
      </c>
      <c r="I909" s="81"/>
      <c r="J909" s="81">
        <v>0</v>
      </c>
      <c r="K909" s="81"/>
      <c r="L909" s="81">
        <v>421.44</v>
      </c>
      <c r="M909" s="81"/>
      <c r="N909" s="81">
        <v>41.4</v>
      </c>
      <c r="O909" s="81"/>
      <c r="P909" s="81">
        <v>380.04</v>
      </c>
      <c r="Q909" s="81"/>
      <c r="R909" s="81">
        <v>41.4</v>
      </c>
      <c r="S909" s="81"/>
      <c r="T909" s="81">
        <v>41.4</v>
      </c>
      <c r="U909" s="81"/>
      <c r="V909" s="81">
        <v>380.04</v>
      </c>
      <c r="W909" s="81"/>
    </row>
    <row r="910" spans="1:23" x14ac:dyDescent="0.25">
      <c r="A910" s="67" t="s">
        <v>1506</v>
      </c>
      <c r="B910" s="67"/>
      <c r="C910" s="27"/>
      <c r="D910" s="67" t="s">
        <v>1507</v>
      </c>
      <c r="E910" s="67"/>
      <c r="F910" s="67"/>
      <c r="G910" s="6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</row>
    <row r="911" spans="1:23" x14ac:dyDescent="0.25">
      <c r="A911" s="67"/>
      <c r="B911" s="67"/>
      <c r="C911" s="27"/>
      <c r="D911" s="67"/>
      <c r="E911" s="67"/>
      <c r="F911" s="67"/>
      <c r="G911" s="67"/>
      <c r="H911" s="81">
        <v>624</v>
      </c>
      <c r="I911" s="81"/>
      <c r="J911" s="81">
        <v>0</v>
      </c>
      <c r="K911" s="81"/>
      <c r="L911" s="81">
        <v>624</v>
      </c>
      <c r="M911" s="81"/>
      <c r="N911" s="81">
        <v>283.56</v>
      </c>
      <c r="O911" s="81"/>
      <c r="P911" s="81">
        <v>340.44</v>
      </c>
      <c r="Q911" s="81"/>
      <c r="R911" s="81">
        <v>283.56</v>
      </c>
      <c r="S911" s="81"/>
      <c r="T911" s="81">
        <v>283.56</v>
      </c>
      <c r="U911" s="81"/>
      <c r="V911" s="81">
        <v>340.44</v>
      </c>
      <c r="W911" s="81"/>
    </row>
    <row r="912" spans="1:23" x14ac:dyDescent="0.25">
      <c r="A912" s="67" t="s">
        <v>1512</v>
      </c>
      <c r="B912" s="67"/>
      <c r="C912" s="27"/>
      <c r="D912" s="67" t="s">
        <v>1513</v>
      </c>
      <c r="E912" s="67"/>
      <c r="F912" s="67"/>
      <c r="G912" s="6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</row>
    <row r="913" spans="1:23" x14ac:dyDescent="0.25">
      <c r="A913" s="67"/>
      <c r="B913" s="67"/>
      <c r="C913" s="27"/>
      <c r="D913" s="67"/>
      <c r="E913" s="67"/>
      <c r="F913" s="67"/>
      <c r="G913" s="67"/>
      <c r="H913" s="81">
        <v>5281.5</v>
      </c>
      <c r="I913" s="81"/>
      <c r="J913" s="81">
        <v>80</v>
      </c>
      <c r="K913" s="81"/>
      <c r="L913" s="81">
        <v>5361.5</v>
      </c>
      <c r="M913" s="81"/>
      <c r="N913" s="81">
        <v>5353.96</v>
      </c>
      <c r="O913" s="81"/>
      <c r="P913" s="81">
        <v>7.54</v>
      </c>
      <c r="Q913" s="81"/>
      <c r="R913" s="81">
        <v>5353.96</v>
      </c>
      <c r="S913" s="81"/>
      <c r="T913" s="81">
        <v>5353.96</v>
      </c>
      <c r="U913" s="81"/>
      <c r="V913" s="81">
        <v>7.54</v>
      </c>
      <c r="W913" s="81"/>
    </row>
    <row r="914" spans="1:23" x14ac:dyDescent="0.25">
      <c r="A914" s="67" t="s">
        <v>1514</v>
      </c>
      <c r="B914" s="67"/>
      <c r="C914" s="27"/>
      <c r="D914" s="67" t="s">
        <v>1582</v>
      </c>
      <c r="E914" s="67"/>
      <c r="F914" s="67"/>
      <c r="G914" s="6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</row>
    <row r="915" spans="1:23" x14ac:dyDescent="0.25">
      <c r="A915" s="67"/>
      <c r="B915" s="67"/>
      <c r="C915" s="27"/>
      <c r="D915" s="67"/>
      <c r="E915" s="67"/>
      <c r="F915" s="67"/>
      <c r="G915" s="67"/>
      <c r="H915" s="81">
        <v>3750</v>
      </c>
      <c r="I915" s="81"/>
      <c r="J915" s="81">
        <v>0</v>
      </c>
      <c r="K915" s="81"/>
      <c r="L915" s="81">
        <v>3750</v>
      </c>
      <c r="M915" s="81"/>
      <c r="N915" s="81">
        <v>3153.87</v>
      </c>
      <c r="O915" s="81"/>
      <c r="P915" s="81">
        <v>596.13</v>
      </c>
      <c r="Q915" s="81"/>
      <c r="R915" s="81">
        <v>3153.87</v>
      </c>
      <c r="S915" s="81"/>
      <c r="T915" s="81">
        <v>3153.87</v>
      </c>
      <c r="U915" s="81"/>
      <c r="V915" s="81">
        <v>596.13</v>
      </c>
      <c r="W915" s="81"/>
    </row>
    <row r="916" spans="1:23" x14ac:dyDescent="0.25">
      <c r="A916" s="67" t="s">
        <v>1516</v>
      </c>
      <c r="B916" s="67"/>
      <c r="C916" s="27"/>
      <c r="D916" s="67" t="s">
        <v>1627</v>
      </c>
      <c r="E916" s="67"/>
      <c r="F916" s="67"/>
      <c r="G916" s="6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</row>
    <row r="917" spans="1:23" x14ac:dyDescent="0.25">
      <c r="A917" s="67"/>
      <c r="B917" s="67"/>
      <c r="C917" s="27"/>
      <c r="D917" s="67"/>
      <c r="E917" s="67"/>
      <c r="F917" s="67"/>
      <c r="G917" s="67"/>
      <c r="H917" s="81">
        <v>10</v>
      </c>
      <c r="I917" s="81"/>
      <c r="J917" s="81">
        <v>0</v>
      </c>
      <c r="K917" s="81"/>
      <c r="L917" s="81">
        <v>10</v>
      </c>
      <c r="M917" s="81"/>
      <c r="N917" s="81">
        <v>0</v>
      </c>
      <c r="O917" s="81"/>
      <c r="P917" s="81">
        <v>10</v>
      </c>
      <c r="Q917" s="81"/>
      <c r="R917" s="81">
        <v>0</v>
      </c>
      <c r="S917" s="81"/>
      <c r="T917" s="81">
        <v>0</v>
      </c>
      <c r="U917" s="81"/>
      <c r="V917" s="81">
        <v>10</v>
      </c>
      <c r="W917" s="81"/>
    </row>
    <row r="918" spans="1:23" x14ac:dyDescent="0.25">
      <c r="A918" s="67" t="s">
        <v>1518</v>
      </c>
      <c r="B918" s="67"/>
      <c r="C918" s="27"/>
      <c r="D918" s="67" t="s">
        <v>1519</v>
      </c>
      <c r="E918" s="67"/>
      <c r="F918" s="67"/>
      <c r="G918" s="6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</row>
    <row r="919" spans="1:23" x14ac:dyDescent="0.25">
      <c r="A919" s="67"/>
      <c r="B919" s="67"/>
      <c r="C919" s="27"/>
      <c r="D919" s="67"/>
      <c r="E919" s="67"/>
      <c r="F919" s="67"/>
      <c r="G919" s="67"/>
      <c r="H919" s="81">
        <v>1500</v>
      </c>
      <c r="I919" s="81"/>
      <c r="J919" s="81">
        <v>-100</v>
      </c>
      <c r="K919" s="81"/>
      <c r="L919" s="81">
        <v>1400</v>
      </c>
      <c r="M919" s="81"/>
      <c r="N919" s="81">
        <v>0</v>
      </c>
      <c r="O919" s="81"/>
      <c r="P919" s="81">
        <v>1400</v>
      </c>
      <c r="Q919" s="81"/>
      <c r="R919" s="81">
        <v>0</v>
      </c>
      <c r="S919" s="81"/>
      <c r="T919" s="81">
        <v>0</v>
      </c>
      <c r="U919" s="81"/>
      <c r="V919" s="81">
        <v>1400</v>
      </c>
      <c r="W919" s="81"/>
    </row>
    <row r="920" spans="1:23" x14ac:dyDescent="0.25">
      <c r="A920" s="67" t="s">
        <v>1534</v>
      </c>
      <c r="B920" s="67"/>
      <c r="C920" s="27"/>
      <c r="D920" s="67" t="s">
        <v>1679</v>
      </c>
      <c r="E920" s="67"/>
      <c r="F920" s="67"/>
      <c r="G920" s="67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</row>
    <row r="921" spans="1:23" x14ac:dyDescent="0.25">
      <c r="A921" s="67"/>
      <c r="B921" s="67"/>
      <c r="C921" s="27"/>
      <c r="D921" s="67"/>
      <c r="E921" s="67"/>
      <c r="F921" s="67"/>
      <c r="G921" s="6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</row>
    <row r="922" spans="1:23" x14ac:dyDescent="0.25">
      <c r="A922" s="67"/>
      <c r="B922" s="67"/>
      <c r="C922" s="27"/>
      <c r="D922" s="67"/>
      <c r="E922" s="67"/>
      <c r="F922" s="67"/>
      <c r="G922" s="67"/>
      <c r="H922" s="81">
        <v>2000</v>
      </c>
      <c r="I922" s="81"/>
      <c r="J922" s="81">
        <v>0</v>
      </c>
      <c r="K922" s="81"/>
      <c r="L922" s="81">
        <v>2000</v>
      </c>
      <c r="M922" s="81"/>
      <c r="N922" s="81">
        <v>1822.5</v>
      </c>
      <c r="O922" s="81"/>
      <c r="P922" s="81">
        <v>177.5</v>
      </c>
      <c r="Q922" s="81"/>
      <c r="R922" s="81">
        <v>1822.5</v>
      </c>
      <c r="S922" s="81"/>
      <c r="T922" s="81">
        <v>1822.5</v>
      </c>
      <c r="U922" s="81"/>
      <c r="V922" s="81">
        <v>177.5</v>
      </c>
      <c r="W922" s="81"/>
    </row>
    <row r="923" spans="1:23" x14ac:dyDescent="0.25">
      <c r="A923" s="67" t="s">
        <v>1558</v>
      </c>
      <c r="B923" s="67"/>
      <c r="C923" s="27"/>
      <c r="D923" s="67" t="s">
        <v>1611</v>
      </c>
      <c r="E923" s="67"/>
      <c r="F923" s="67"/>
      <c r="G923" s="67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</row>
    <row r="924" spans="1:23" x14ac:dyDescent="0.25">
      <c r="A924" s="67"/>
      <c r="B924" s="67"/>
      <c r="C924" s="27"/>
      <c r="D924" s="67"/>
      <c r="E924" s="67"/>
      <c r="F924" s="67"/>
      <c r="G924" s="6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</row>
    <row r="925" spans="1:23" x14ac:dyDescent="0.25">
      <c r="A925" s="67"/>
      <c r="B925" s="67"/>
      <c r="C925" s="27"/>
      <c r="D925" s="67"/>
      <c r="E925" s="67"/>
      <c r="F925" s="67"/>
      <c r="G925" s="67"/>
      <c r="H925" s="81">
        <v>960</v>
      </c>
      <c r="I925" s="81"/>
      <c r="J925" s="81">
        <v>100</v>
      </c>
      <c r="K925" s="81"/>
      <c r="L925" s="81">
        <v>1060</v>
      </c>
      <c r="M925" s="81"/>
      <c r="N925" s="81">
        <v>1041.75</v>
      </c>
      <c r="O925" s="81"/>
      <c r="P925" s="81">
        <v>18.25</v>
      </c>
      <c r="Q925" s="81"/>
      <c r="R925" s="81">
        <v>1041.75</v>
      </c>
      <c r="S925" s="81"/>
      <c r="T925" s="81">
        <v>1041.75</v>
      </c>
      <c r="U925" s="81"/>
      <c r="V925" s="81">
        <v>18.25</v>
      </c>
      <c r="W925" s="81"/>
    </row>
    <row r="926" spans="1:23" x14ac:dyDescent="0.25">
      <c r="A926" s="67" t="s">
        <v>1562</v>
      </c>
      <c r="B926" s="67"/>
      <c r="C926" s="27"/>
      <c r="D926" s="67" t="s">
        <v>1586</v>
      </c>
      <c r="E926" s="67"/>
      <c r="F926" s="67"/>
      <c r="G926" s="67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</row>
    <row r="927" spans="1:23" x14ac:dyDescent="0.25">
      <c r="A927" s="67"/>
      <c r="B927" s="67"/>
      <c r="C927" s="27"/>
      <c r="D927" s="67"/>
      <c r="E927" s="67"/>
      <c r="F927" s="67"/>
      <c r="G927" s="6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</row>
    <row r="928" spans="1:23" x14ac:dyDescent="0.25">
      <c r="A928" s="67"/>
      <c r="B928" s="67"/>
      <c r="C928" s="27"/>
      <c r="D928" s="67"/>
      <c r="E928" s="67"/>
      <c r="F928" s="67"/>
      <c r="G928" s="67"/>
      <c r="H928" s="81">
        <v>800</v>
      </c>
      <c r="I928" s="81"/>
      <c r="J928" s="81">
        <v>0</v>
      </c>
      <c r="K928" s="81"/>
      <c r="L928" s="81">
        <v>800</v>
      </c>
      <c r="M928" s="81"/>
      <c r="N928" s="81">
        <v>180.5</v>
      </c>
      <c r="O928" s="81"/>
      <c r="P928" s="81">
        <v>619.5</v>
      </c>
      <c r="Q928" s="81"/>
      <c r="R928" s="81">
        <v>180.5</v>
      </c>
      <c r="S928" s="81"/>
      <c r="T928" s="81">
        <v>180.5</v>
      </c>
      <c r="U928" s="81"/>
      <c r="V928" s="81">
        <v>619.5</v>
      </c>
      <c r="W928" s="81"/>
    </row>
    <row r="929" spans="1:23" x14ac:dyDescent="0.25">
      <c r="A929" s="67" t="s">
        <v>1688</v>
      </c>
      <c r="B929" s="67"/>
      <c r="C929" s="27"/>
      <c r="D929" s="67" t="s">
        <v>1493</v>
      </c>
      <c r="E929" s="67"/>
      <c r="F929" s="67"/>
      <c r="G929" s="6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</row>
    <row r="930" spans="1:23" x14ac:dyDescent="0.25">
      <c r="A930" s="67"/>
      <c r="B930" s="67"/>
      <c r="C930" s="27"/>
      <c r="D930" s="67"/>
      <c r="E930" s="67"/>
      <c r="F930" s="67"/>
      <c r="G930" s="67"/>
      <c r="H930" s="81">
        <v>6732</v>
      </c>
      <c r="I930" s="81"/>
      <c r="J930" s="81">
        <v>0</v>
      </c>
      <c r="K930" s="81"/>
      <c r="L930" s="81">
        <v>6732</v>
      </c>
      <c r="M930" s="81"/>
      <c r="N930" s="81">
        <v>6732</v>
      </c>
      <c r="O930" s="81"/>
      <c r="P930" s="81">
        <v>0</v>
      </c>
      <c r="Q930" s="81"/>
      <c r="R930" s="81">
        <v>6732</v>
      </c>
      <c r="S930" s="81"/>
      <c r="T930" s="81">
        <v>6732</v>
      </c>
      <c r="U930" s="81"/>
      <c r="V930" s="81">
        <v>0</v>
      </c>
      <c r="W930" s="81"/>
    </row>
    <row r="931" spans="1:23" x14ac:dyDescent="0.25">
      <c r="A931" s="67" t="s">
        <v>1689</v>
      </c>
      <c r="B931" s="67"/>
      <c r="C931" s="27"/>
      <c r="D931" s="67" t="s">
        <v>1495</v>
      </c>
      <c r="E931" s="67"/>
      <c r="F931" s="67"/>
      <c r="G931" s="6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</row>
    <row r="932" spans="1:23" x14ac:dyDescent="0.25">
      <c r="A932" s="67"/>
      <c r="B932" s="67"/>
      <c r="C932" s="27"/>
      <c r="D932" s="67"/>
      <c r="E932" s="67"/>
      <c r="F932" s="67"/>
      <c r="G932" s="67"/>
      <c r="H932" s="81">
        <v>561</v>
      </c>
      <c r="I932" s="81"/>
      <c r="J932" s="81">
        <v>0</v>
      </c>
      <c r="K932" s="81"/>
      <c r="L932" s="81">
        <v>561</v>
      </c>
      <c r="M932" s="81"/>
      <c r="N932" s="81">
        <v>561</v>
      </c>
      <c r="O932" s="81"/>
      <c r="P932" s="81">
        <v>0</v>
      </c>
      <c r="Q932" s="81"/>
      <c r="R932" s="81">
        <v>561</v>
      </c>
      <c r="S932" s="81"/>
      <c r="T932" s="81">
        <v>561</v>
      </c>
      <c r="U932" s="81"/>
      <c r="V932" s="81">
        <v>0</v>
      </c>
      <c r="W932" s="81"/>
    </row>
    <row r="933" spans="1:23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</row>
    <row r="934" spans="1:23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</row>
    <row r="935" spans="1:23" x14ac:dyDescent="0.25">
      <c r="A935" s="30" t="s">
        <v>157</v>
      </c>
      <c r="B935" s="27"/>
      <c r="C935" s="27"/>
      <c r="D935" s="27"/>
      <c r="E935" s="73" t="s">
        <v>158</v>
      </c>
      <c r="F935" s="73"/>
      <c r="G935" s="27"/>
      <c r="H935" s="27"/>
      <c r="I935" s="27"/>
      <c r="J935" s="73" t="s">
        <v>159</v>
      </c>
      <c r="K935" s="73"/>
      <c r="L935" s="27"/>
      <c r="M935" s="27"/>
      <c r="N935" s="27"/>
      <c r="O935" s="73" t="s">
        <v>160</v>
      </c>
      <c r="P935" s="73"/>
      <c r="Q935" s="73"/>
      <c r="R935" s="27"/>
      <c r="S935" s="27"/>
      <c r="T935" s="34">
        <v>45775</v>
      </c>
      <c r="U935" s="27"/>
      <c r="V935" s="27"/>
      <c r="W935" s="27"/>
    </row>
    <row r="936" spans="1:23" x14ac:dyDescent="0.25">
      <c r="A936" s="27"/>
      <c r="B936" s="80" t="s">
        <v>1113</v>
      </c>
      <c r="C936" s="80"/>
      <c r="D936" s="80"/>
      <c r="E936" s="80" t="s">
        <v>1526</v>
      </c>
      <c r="F936" s="80"/>
      <c r="G936" s="80"/>
      <c r="H936" s="80"/>
      <c r="I936" s="27"/>
      <c r="J936" s="80" t="s">
        <v>1114</v>
      </c>
      <c r="K936" s="80"/>
      <c r="L936" s="80"/>
      <c r="M936" s="27"/>
      <c r="N936" s="27"/>
      <c r="O936" s="80" t="s">
        <v>1115</v>
      </c>
      <c r="P936" s="80"/>
      <c r="Q936" s="80"/>
      <c r="R936" s="80"/>
      <c r="S936" s="80"/>
      <c r="T936" s="27"/>
      <c r="U936" s="27"/>
      <c r="V936" s="27"/>
      <c r="W936" s="27"/>
    </row>
    <row r="937" spans="1:23" x14ac:dyDescent="0.25">
      <c r="A937" s="27"/>
      <c r="B937" s="80"/>
      <c r="C937" s="80"/>
      <c r="D937" s="80"/>
      <c r="E937" s="80"/>
      <c r="F937" s="80"/>
      <c r="G937" s="80"/>
      <c r="H937" s="80"/>
      <c r="I937" s="27"/>
      <c r="J937" s="80"/>
      <c r="K937" s="80"/>
      <c r="L937" s="80"/>
      <c r="M937" s="27"/>
      <c r="N937" s="27"/>
      <c r="O937" s="80"/>
      <c r="P937" s="80"/>
      <c r="Q937" s="80"/>
      <c r="R937" s="80"/>
      <c r="S937" s="80"/>
      <c r="T937" s="35">
        <v>0.65803240740740743</v>
      </c>
      <c r="U937" s="27"/>
      <c r="V937" s="27"/>
      <c r="W937" s="27"/>
    </row>
    <row r="938" spans="1:23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</row>
    <row r="939" spans="1:23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</row>
    <row r="940" spans="1:23" x14ac:dyDescent="0.25">
      <c r="A940" s="27"/>
      <c r="B940" s="27"/>
      <c r="C940" s="27"/>
      <c r="D940" s="94" t="s">
        <v>1116</v>
      </c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27"/>
      <c r="T940" s="27"/>
      <c r="U940" s="27"/>
      <c r="V940" s="27"/>
      <c r="W940" s="27"/>
    </row>
    <row r="941" spans="1:23" x14ac:dyDescent="0.25">
      <c r="A941" s="27"/>
      <c r="B941" s="27"/>
      <c r="C941" s="27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64" t="s">
        <v>162</v>
      </c>
      <c r="T941" s="64"/>
      <c r="U941" s="27"/>
      <c r="V941" s="27"/>
      <c r="W941" s="27"/>
    </row>
    <row r="942" spans="1:23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64"/>
      <c r="T942" s="64"/>
      <c r="U942" s="27"/>
      <c r="V942" s="27"/>
      <c r="W942" s="27"/>
    </row>
    <row r="943" spans="1:23" ht="15.75" x14ac:dyDescent="0.25">
      <c r="A943" s="27"/>
      <c r="B943" s="27"/>
      <c r="C943" s="27"/>
      <c r="D943" s="27"/>
      <c r="E943" s="27"/>
      <c r="F943" s="27"/>
      <c r="G943" s="27"/>
      <c r="H943" s="95" t="s">
        <v>1479</v>
      </c>
      <c r="I943" s="95"/>
      <c r="J943" s="95"/>
      <c r="K943" s="95"/>
      <c r="L943" s="95"/>
      <c r="M943" s="95"/>
      <c r="N943" s="95"/>
      <c r="O943" s="27"/>
      <c r="P943" s="27"/>
      <c r="Q943" s="27"/>
      <c r="R943" s="27"/>
      <c r="S943" s="27"/>
      <c r="T943" s="27"/>
      <c r="U943" s="27"/>
      <c r="V943" s="27"/>
      <c r="W943" s="27"/>
    </row>
    <row r="944" spans="1:23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64" t="s">
        <v>1690</v>
      </c>
      <c r="R944" s="64"/>
      <c r="S944" s="64"/>
      <c r="T944" s="27"/>
      <c r="U944" s="27"/>
      <c r="V944" s="27"/>
      <c r="W944" s="27"/>
    </row>
    <row r="945" spans="1:23" x14ac:dyDescent="0.25">
      <c r="A945" s="27"/>
      <c r="B945" s="27"/>
      <c r="C945" s="27"/>
      <c r="D945" s="27"/>
      <c r="E945" s="27"/>
      <c r="F945" s="27"/>
      <c r="G945" s="27"/>
      <c r="H945" s="64" t="s">
        <v>95</v>
      </c>
      <c r="I945" s="64"/>
      <c r="J945" s="96">
        <v>45292</v>
      </c>
      <c r="K945" s="96"/>
      <c r="L945" s="64" t="s">
        <v>96</v>
      </c>
      <c r="M945" s="64"/>
      <c r="N945" s="96">
        <v>45657</v>
      </c>
      <c r="O945" s="96"/>
      <c r="P945" s="27"/>
      <c r="Q945" s="64"/>
      <c r="R945" s="64"/>
      <c r="S945" s="64"/>
      <c r="T945" s="27"/>
      <c r="U945" s="27"/>
      <c r="V945" s="27"/>
      <c r="W945" s="27"/>
    </row>
    <row r="946" spans="1:23" x14ac:dyDescent="0.25">
      <c r="A946" s="27"/>
      <c r="B946" s="27"/>
      <c r="C946" s="27"/>
      <c r="D946" s="27"/>
      <c r="E946" s="27"/>
      <c r="F946" s="27"/>
      <c r="G946" s="27"/>
      <c r="H946" s="64"/>
      <c r="I946" s="64"/>
      <c r="J946" s="96"/>
      <c r="K946" s="96"/>
      <c r="L946" s="64"/>
      <c r="M946" s="64"/>
      <c r="N946" s="96"/>
      <c r="O946" s="96"/>
      <c r="P946" s="27"/>
      <c r="Q946" s="27"/>
      <c r="R946" s="27"/>
      <c r="S946" s="27"/>
      <c r="T946" s="27"/>
      <c r="U946" s="27"/>
      <c r="V946" s="27"/>
      <c r="W946" s="27"/>
    </row>
    <row r="947" spans="1:23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</row>
    <row r="948" spans="1:23" x14ac:dyDescent="0.25">
      <c r="A948" s="27"/>
      <c r="B948" s="27"/>
      <c r="C948" s="27"/>
      <c r="D948" s="27"/>
      <c r="E948" s="27"/>
      <c r="F948" s="27"/>
      <c r="G948" s="27"/>
      <c r="H948" s="93" t="s">
        <v>1065</v>
      </c>
      <c r="I948" s="93"/>
      <c r="J948" s="93"/>
      <c r="K948" s="93" t="s">
        <v>1066</v>
      </c>
      <c r="L948" s="93"/>
      <c r="M948" s="93" t="s">
        <v>1067</v>
      </c>
      <c r="N948" s="93"/>
      <c r="O948" s="93" t="s">
        <v>1068</v>
      </c>
      <c r="P948" s="93"/>
      <c r="Q948" s="93" t="s">
        <v>1480</v>
      </c>
      <c r="R948" s="93"/>
      <c r="S948" s="93" t="s">
        <v>1070</v>
      </c>
      <c r="T948" s="93"/>
      <c r="U948" s="27"/>
      <c r="V948" s="27"/>
      <c r="W948" s="27"/>
    </row>
    <row r="949" spans="1:23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</row>
    <row r="950" spans="1:23" x14ac:dyDescent="0.25">
      <c r="A950" s="93" t="s">
        <v>1481</v>
      </c>
      <c r="B950" s="93"/>
      <c r="C950" s="93" t="s">
        <v>1686</v>
      </c>
      <c r="D950" s="93"/>
      <c r="E950" s="93" t="s">
        <v>1482</v>
      </c>
      <c r="F950" s="93"/>
      <c r="G950" s="93" t="s">
        <v>1687</v>
      </c>
      <c r="H950" s="93"/>
      <c r="I950" s="93"/>
      <c r="J950" s="93"/>
      <c r="K950" s="93"/>
      <c r="L950" s="93"/>
      <c r="M950" s="93"/>
      <c r="N950" s="93"/>
      <c r="O950" s="27"/>
      <c r="P950" s="27"/>
      <c r="Q950" s="27"/>
      <c r="R950" s="27"/>
      <c r="S950" s="27"/>
      <c r="T950" s="27"/>
      <c r="U950" s="27"/>
      <c r="V950" s="27"/>
      <c r="W950" s="27"/>
    </row>
    <row r="951" spans="1:23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</row>
    <row r="952" spans="1:23" x14ac:dyDescent="0.25">
      <c r="A952" s="27"/>
      <c r="B952" s="27"/>
      <c r="C952" s="27"/>
      <c r="D952" s="27"/>
      <c r="E952" s="27"/>
      <c r="F952" s="27"/>
      <c r="G952" s="87" t="s">
        <v>1071</v>
      </c>
      <c r="H952" s="87"/>
      <c r="I952" s="27"/>
      <c r="J952" s="27"/>
      <c r="K952" s="27"/>
      <c r="L952" s="27"/>
      <c r="M952" s="27"/>
      <c r="N952" s="27"/>
      <c r="O952" s="87" t="s">
        <v>40</v>
      </c>
      <c r="P952" s="87"/>
      <c r="Q952" s="27"/>
      <c r="R952" s="27"/>
      <c r="S952" s="27"/>
      <c r="T952" s="27"/>
      <c r="U952" s="87" t="s">
        <v>38</v>
      </c>
      <c r="V952" s="87"/>
      <c r="W952" s="27"/>
    </row>
    <row r="953" spans="1:23" x14ac:dyDescent="0.25">
      <c r="A953" s="27"/>
      <c r="B953" s="33" t="s">
        <v>68</v>
      </c>
      <c r="C953" s="27"/>
      <c r="D953" s="86" t="s">
        <v>1484</v>
      </c>
      <c r="E953" s="86"/>
      <c r="F953" s="27"/>
      <c r="G953" s="87"/>
      <c r="H953" s="87"/>
      <c r="I953" s="86" t="s">
        <v>1073</v>
      </c>
      <c r="J953" s="86"/>
      <c r="K953" s="86" t="s">
        <v>35</v>
      </c>
      <c r="L953" s="86"/>
      <c r="M953" s="86" t="s">
        <v>1485</v>
      </c>
      <c r="N953" s="86"/>
      <c r="O953" s="87"/>
      <c r="P953" s="87"/>
      <c r="Q953" s="86" t="s">
        <v>36</v>
      </c>
      <c r="R953" s="86"/>
      <c r="S953" s="87" t="s">
        <v>39</v>
      </c>
      <c r="T953" s="87"/>
      <c r="U953" s="87"/>
      <c r="V953" s="87"/>
      <c r="W953" s="27"/>
    </row>
    <row r="954" spans="1:23" x14ac:dyDescent="0.25">
      <c r="A954" s="67" t="s">
        <v>1691</v>
      </c>
      <c r="B954" s="67"/>
      <c r="C954" s="27"/>
      <c r="D954" s="67" t="s">
        <v>1497</v>
      </c>
      <c r="E954" s="67"/>
      <c r="F954" s="67"/>
      <c r="G954" s="6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</row>
    <row r="955" spans="1:23" x14ac:dyDescent="0.25">
      <c r="A955" s="67"/>
      <c r="B955" s="67"/>
      <c r="C955" s="27"/>
      <c r="D955" s="67"/>
      <c r="E955" s="67"/>
      <c r="F955" s="67"/>
      <c r="G955" s="67"/>
      <c r="H955" s="81">
        <v>475</v>
      </c>
      <c r="I955" s="81"/>
      <c r="J955" s="81">
        <v>0</v>
      </c>
      <c r="K955" s="81"/>
      <c r="L955" s="81">
        <v>475</v>
      </c>
      <c r="M955" s="81"/>
      <c r="N955" s="81">
        <v>460</v>
      </c>
      <c r="O955" s="81"/>
      <c r="P955" s="81">
        <v>15</v>
      </c>
      <c r="Q955" s="81"/>
      <c r="R955" s="81">
        <v>460</v>
      </c>
      <c r="S955" s="81"/>
      <c r="T955" s="81">
        <v>460</v>
      </c>
      <c r="U955" s="81"/>
      <c r="V955" s="81">
        <v>15</v>
      </c>
      <c r="W955" s="81"/>
    </row>
    <row r="956" spans="1:23" x14ac:dyDescent="0.25">
      <c r="A956" s="67" t="s">
        <v>1692</v>
      </c>
      <c r="B956" s="67"/>
      <c r="C956" s="27"/>
      <c r="D956" s="67" t="s">
        <v>1499</v>
      </c>
      <c r="E956" s="67"/>
      <c r="F956" s="67"/>
      <c r="G956" s="6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</row>
    <row r="957" spans="1:23" x14ac:dyDescent="0.25">
      <c r="A957" s="67"/>
      <c r="B957" s="67"/>
      <c r="C957" s="27"/>
      <c r="D957" s="67"/>
      <c r="E957" s="67"/>
      <c r="F957" s="67"/>
      <c r="G957" s="67"/>
      <c r="H957" s="81">
        <v>132</v>
      </c>
      <c r="I957" s="81"/>
      <c r="J957" s="81">
        <v>0</v>
      </c>
      <c r="K957" s="81"/>
      <c r="L957" s="81">
        <v>132</v>
      </c>
      <c r="M957" s="81"/>
      <c r="N957" s="81">
        <v>123</v>
      </c>
      <c r="O957" s="81"/>
      <c r="P957" s="81">
        <v>9</v>
      </c>
      <c r="Q957" s="81"/>
      <c r="R957" s="81">
        <v>123</v>
      </c>
      <c r="S957" s="81"/>
      <c r="T957" s="81">
        <v>123</v>
      </c>
      <c r="U957" s="81"/>
      <c r="V957" s="81">
        <v>9</v>
      </c>
      <c r="W957" s="81"/>
    </row>
    <row r="958" spans="1:23" x14ac:dyDescent="0.25">
      <c r="A958" s="67" t="s">
        <v>1693</v>
      </c>
      <c r="B958" s="67"/>
      <c r="C958" s="27"/>
      <c r="D958" s="67" t="s">
        <v>1501</v>
      </c>
      <c r="E958" s="67"/>
      <c r="F958" s="67"/>
      <c r="G958" s="6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</row>
    <row r="959" spans="1:23" x14ac:dyDescent="0.25">
      <c r="A959" s="67"/>
      <c r="B959" s="67"/>
      <c r="C959" s="27"/>
      <c r="D959" s="67"/>
      <c r="E959" s="67"/>
      <c r="F959" s="67"/>
      <c r="G959" s="67"/>
      <c r="H959" s="81">
        <v>1056</v>
      </c>
      <c r="I959" s="81"/>
      <c r="J959" s="81">
        <v>0</v>
      </c>
      <c r="K959" s="81"/>
      <c r="L959" s="81">
        <v>1056</v>
      </c>
      <c r="M959" s="81"/>
      <c r="N959" s="81">
        <v>984</v>
      </c>
      <c r="O959" s="81"/>
      <c r="P959" s="81">
        <v>72</v>
      </c>
      <c r="Q959" s="81"/>
      <c r="R959" s="81">
        <v>984</v>
      </c>
      <c r="S959" s="81"/>
      <c r="T959" s="81">
        <v>984</v>
      </c>
      <c r="U959" s="81"/>
      <c r="V959" s="81">
        <v>72</v>
      </c>
      <c r="W959" s="81"/>
    </row>
    <row r="960" spans="1:23" x14ac:dyDescent="0.25">
      <c r="A960" s="67" t="s">
        <v>1694</v>
      </c>
      <c r="B960" s="67"/>
      <c r="C960" s="27"/>
      <c r="D960" s="67" t="s">
        <v>1695</v>
      </c>
      <c r="E960" s="67"/>
      <c r="F960" s="67"/>
      <c r="G960" s="6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</row>
    <row r="961" spans="1:23" x14ac:dyDescent="0.25">
      <c r="A961" s="67"/>
      <c r="B961" s="67"/>
      <c r="C961" s="27"/>
      <c r="D961" s="67"/>
      <c r="E961" s="67"/>
      <c r="F961" s="67"/>
      <c r="G961" s="67"/>
      <c r="H961" s="81">
        <v>50</v>
      </c>
      <c r="I961" s="81"/>
      <c r="J961" s="81">
        <v>0</v>
      </c>
      <c r="K961" s="81"/>
      <c r="L961" s="81">
        <v>50</v>
      </c>
      <c r="M961" s="81"/>
      <c r="N961" s="81">
        <v>0</v>
      </c>
      <c r="O961" s="81"/>
      <c r="P961" s="81">
        <v>50</v>
      </c>
      <c r="Q961" s="81"/>
      <c r="R961" s="81">
        <v>0</v>
      </c>
      <c r="S961" s="81"/>
      <c r="T961" s="81">
        <v>0</v>
      </c>
      <c r="U961" s="81"/>
      <c r="V961" s="81">
        <v>50</v>
      </c>
      <c r="W961" s="81"/>
    </row>
    <row r="962" spans="1:23" x14ac:dyDescent="0.25">
      <c r="A962" s="67" t="s">
        <v>1696</v>
      </c>
      <c r="B962" s="67"/>
      <c r="C962" s="27"/>
      <c r="D962" s="67" t="s">
        <v>1505</v>
      </c>
      <c r="E962" s="67"/>
      <c r="F962" s="67"/>
      <c r="G962" s="6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</row>
    <row r="963" spans="1:23" x14ac:dyDescent="0.25">
      <c r="A963" s="67"/>
      <c r="B963" s="67"/>
      <c r="C963" s="27"/>
      <c r="D963" s="67"/>
      <c r="E963" s="67"/>
      <c r="F963" s="67"/>
      <c r="G963" s="67"/>
      <c r="H963" s="81">
        <v>20</v>
      </c>
      <c r="I963" s="81"/>
      <c r="J963" s="81">
        <v>0</v>
      </c>
      <c r="K963" s="81"/>
      <c r="L963" s="81">
        <v>20</v>
      </c>
      <c r="M963" s="81"/>
      <c r="N963" s="81">
        <v>0</v>
      </c>
      <c r="O963" s="81"/>
      <c r="P963" s="81">
        <v>20</v>
      </c>
      <c r="Q963" s="81"/>
      <c r="R963" s="81">
        <v>0</v>
      </c>
      <c r="S963" s="81"/>
      <c r="T963" s="81">
        <v>0</v>
      </c>
      <c r="U963" s="81"/>
      <c r="V963" s="81">
        <v>20</v>
      </c>
      <c r="W963" s="81"/>
    </row>
    <row r="964" spans="1:23" x14ac:dyDescent="0.25">
      <c r="A964" s="67" t="s">
        <v>1697</v>
      </c>
      <c r="B964" s="67"/>
      <c r="C964" s="27"/>
      <c r="D964" s="67" t="s">
        <v>1507</v>
      </c>
      <c r="E964" s="67"/>
      <c r="F964" s="67"/>
      <c r="G964" s="6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</row>
    <row r="965" spans="1:23" x14ac:dyDescent="0.25">
      <c r="A965" s="67"/>
      <c r="B965" s="67"/>
      <c r="C965" s="27"/>
      <c r="D965" s="67"/>
      <c r="E965" s="67"/>
      <c r="F965" s="67"/>
      <c r="G965" s="67"/>
      <c r="H965" s="81">
        <v>135</v>
      </c>
      <c r="I965" s="81"/>
      <c r="J965" s="81">
        <v>20</v>
      </c>
      <c r="K965" s="81"/>
      <c r="L965" s="81">
        <v>155</v>
      </c>
      <c r="M965" s="81"/>
      <c r="N965" s="81">
        <v>151.44</v>
      </c>
      <c r="O965" s="81"/>
      <c r="P965" s="81">
        <v>3.56</v>
      </c>
      <c r="Q965" s="81"/>
      <c r="R965" s="81">
        <v>151.44</v>
      </c>
      <c r="S965" s="81"/>
      <c r="T965" s="81">
        <v>151.44</v>
      </c>
      <c r="U965" s="81"/>
      <c r="V965" s="81">
        <v>3.56</v>
      </c>
      <c r="W965" s="81"/>
    </row>
    <row r="966" spans="1:23" x14ac:dyDescent="0.25">
      <c r="A966" s="67" t="s">
        <v>1698</v>
      </c>
      <c r="B966" s="67"/>
      <c r="C966" s="27"/>
      <c r="D966" s="67" t="s">
        <v>1513</v>
      </c>
      <c r="E966" s="67"/>
      <c r="F966" s="67"/>
      <c r="G966" s="6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</row>
    <row r="967" spans="1:23" x14ac:dyDescent="0.25">
      <c r="A967" s="67"/>
      <c r="B967" s="67"/>
      <c r="C967" s="27"/>
      <c r="D967" s="67"/>
      <c r="E967" s="67"/>
      <c r="F967" s="67"/>
      <c r="G967" s="67"/>
      <c r="H967" s="81">
        <v>822.62</v>
      </c>
      <c r="I967" s="81"/>
      <c r="J967" s="81">
        <v>0</v>
      </c>
      <c r="K967" s="81"/>
      <c r="L967" s="81">
        <v>822.62</v>
      </c>
      <c r="M967" s="81"/>
      <c r="N967" s="81">
        <v>818.04</v>
      </c>
      <c r="O967" s="81"/>
      <c r="P967" s="81">
        <v>4.58</v>
      </c>
      <c r="Q967" s="81"/>
      <c r="R967" s="81">
        <v>818.04</v>
      </c>
      <c r="S967" s="81"/>
      <c r="T967" s="81">
        <v>818.04</v>
      </c>
      <c r="U967" s="81"/>
      <c r="V967" s="81">
        <v>4.58</v>
      </c>
      <c r="W967" s="81"/>
    </row>
    <row r="968" spans="1:23" x14ac:dyDescent="0.25">
      <c r="A968" s="67" t="s">
        <v>1699</v>
      </c>
      <c r="B968" s="67"/>
      <c r="C968" s="27"/>
      <c r="D968" s="67" t="s">
        <v>1582</v>
      </c>
      <c r="E968" s="67"/>
      <c r="F968" s="67"/>
      <c r="G968" s="6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</row>
    <row r="969" spans="1:23" x14ac:dyDescent="0.25">
      <c r="A969" s="67"/>
      <c r="B969" s="67"/>
      <c r="C969" s="27"/>
      <c r="D969" s="67"/>
      <c r="E969" s="67"/>
      <c r="F969" s="67"/>
      <c r="G969" s="67"/>
      <c r="H969" s="81">
        <v>561</v>
      </c>
      <c r="I969" s="81"/>
      <c r="J969" s="81">
        <v>-20</v>
      </c>
      <c r="K969" s="81"/>
      <c r="L969" s="81">
        <v>541</v>
      </c>
      <c r="M969" s="81"/>
      <c r="N969" s="81">
        <v>514.03</v>
      </c>
      <c r="O969" s="81"/>
      <c r="P969" s="81">
        <v>26.97</v>
      </c>
      <c r="Q969" s="81"/>
      <c r="R969" s="81">
        <v>514.03</v>
      </c>
      <c r="S969" s="81"/>
      <c r="T969" s="81">
        <v>514.03</v>
      </c>
      <c r="U969" s="81"/>
      <c r="V969" s="81">
        <v>26.97</v>
      </c>
      <c r="W969" s="81"/>
    </row>
    <row r="970" spans="1:23" x14ac:dyDescent="0.25">
      <c r="A970" s="67" t="s">
        <v>1700</v>
      </c>
      <c r="B970" s="67"/>
      <c r="C970" s="27"/>
      <c r="D970" s="67" t="s">
        <v>1701</v>
      </c>
      <c r="E970" s="67"/>
      <c r="F970" s="67"/>
      <c r="G970" s="6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</row>
    <row r="971" spans="1:23" x14ac:dyDescent="0.25">
      <c r="A971" s="67"/>
      <c r="B971" s="67"/>
      <c r="C971" s="27"/>
      <c r="D971" s="67"/>
      <c r="E971" s="67"/>
      <c r="F971" s="67"/>
      <c r="G971" s="67"/>
      <c r="H971" s="81">
        <v>100</v>
      </c>
      <c r="I971" s="81"/>
      <c r="J971" s="81">
        <v>0</v>
      </c>
      <c r="K971" s="81"/>
      <c r="L971" s="81">
        <v>100</v>
      </c>
      <c r="M971" s="81"/>
      <c r="N971" s="81">
        <v>0</v>
      </c>
      <c r="O971" s="81"/>
      <c r="P971" s="81">
        <v>100</v>
      </c>
      <c r="Q971" s="81"/>
      <c r="R971" s="81">
        <v>0</v>
      </c>
      <c r="S971" s="81"/>
      <c r="T971" s="81">
        <v>0</v>
      </c>
      <c r="U971" s="81"/>
      <c r="V971" s="81">
        <v>100</v>
      </c>
      <c r="W971" s="81"/>
    </row>
    <row r="972" spans="1:23" x14ac:dyDescent="0.25">
      <c r="A972" s="67" t="s">
        <v>1618</v>
      </c>
      <c r="B972" s="67"/>
      <c r="C972" s="27"/>
      <c r="D972" s="67" t="s">
        <v>1702</v>
      </c>
      <c r="E972" s="67"/>
      <c r="F972" s="67"/>
      <c r="G972" s="6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</row>
    <row r="973" spans="1:23" x14ac:dyDescent="0.25">
      <c r="A973" s="67"/>
      <c r="B973" s="67"/>
      <c r="C973" s="27"/>
      <c r="D973" s="67"/>
      <c r="E973" s="67"/>
      <c r="F973" s="67"/>
      <c r="G973" s="67"/>
      <c r="H973" s="81">
        <v>543.44000000000005</v>
      </c>
      <c r="I973" s="81"/>
      <c r="J973" s="81">
        <v>0</v>
      </c>
      <c r="K973" s="81"/>
      <c r="L973" s="81">
        <v>543.44000000000005</v>
      </c>
      <c r="M973" s="81"/>
      <c r="N973" s="81">
        <v>168.35</v>
      </c>
      <c r="O973" s="81"/>
      <c r="P973" s="81">
        <v>375.09000000000003</v>
      </c>
      <c r="Q973" s="81"/>
      <c r="R973" s="81">
        <v>168.35</v>
      </c>
      <c r="S973" s="81"/>
      <c r="T973" s="81">
        <v>168.35</v>
      </c>
      <c r="U973" s="81"/>
      <c r="V973" s="81">
        <v>375.09000000000003</v>
      </c>
      <c r="W973" s="81"/>
    </row>
    <row r="974" spans="1:23" x14ac:dyDescent="0.25">
      <c r="A974" s="67" t="s">
        <v>1646</v>
      </c>
      <c r="B974" s="67"/>
      <c r="C974" s="27"/>
      <c r="D974" s="67" t="s">
        <v>1587</v>
      </c>
      <c r="E974" s="67"/>
      <c r="F974" s="67"/>
      <c r="G974" s="67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</row>
    <row r="975" spans="1:23" x14ac:dyDescent="0.25">
      <c r="A975" s="67"/>
      <c r="B975" s="67"/>
      <c r="C975" s="27"/>
      <c r="D975" s="67"/>
      <c r="E975" s="67"/>
      <c r="F975" s="67"/>
      <c r="G975" s="6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</row>
    <row r="976" spans="1:23" x14ac:dyDescent="0.25">
      <c r="A976" s="67"/>
      <c r="B976" s="67"/>
      <c r="C976" s="27"/>
      <c r="D976" s="67"/>
      <c r="E976" s="67"/>
      <c r="F976" s="67"/>
      <c r="G976" s="67"/>
      <c r="H976" s="81">
        <v>2060</v>
      </c>
      <c r="I976" s="81"/>
      <c r="J976" s="81">
        <v>0</v>
      </c>
      <c r="K976" s="81"/>
      <c r="L976" s="81">
        <v>2060</v>
      </c>
      <c r="M976" s="81"/>
      <c r="N976" s="81">
        <v>1025.5999999999999</v>
      </c>
      <c r="O976" s="81"/>
      <c r="P976" s="81">
        <v>1034.4000000000001</v>
      </c>
      <c r="Q976" s="81"/>
      <c r="R976" s="81">
        <v>1025.5999999999999</v>
      </c>
      <c r="S976" s="81"/>
      <c r="T976" s="81">
        <v>1025.5999999999999</v>
      </c>
      <c r="U976" s="81"/>
      <c r="V976" s="81">
        <v>1034.4000000000001</v>
      </c>
      <c r="W976" s="81"/>
    </row>
    <row r="977" spans="1:23" x14ac:dyDescent="0.25">
      <c r="A977" s="67" t="s">
        <v>1647</v>
      </c>
      <c r="B977" s="67"/>
      <c r="C977" s="27"/>
      <c r="D977" s="67" t="s">
        <v>1648</v>
      </c>
      <c r="E977" s="67"/>
      <c r="F977" s="67"/>
      <c r="G977" s="6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</row>
    <row r="978" spans="1:23" x14ac:dyDescent="0.25">
      <c r="A978" s="67"/>
      <c r="B978" s="67"/>
      <c r="C978" s="27"/>
      <c r="D978" s="67"/>
      <c r="E978" s="67"/>
      <c r="F978" s="67"/>
      <c r="G978" s="67"/>
      <c r="H978" s="81">
        <v>25000</v>
      </c>
      <c r="I978" s="81"/>
      <c r="J978" s="81">
        <v>0</v>
      </c>
      <c r="K978" s="81"/>
      <c r="L978" s="81">
        <v>25000</v>
      </c>
      <c r="M978" s="81"/>
      <c r="N978" s="81">
        <v>0</v>
      </c>
      <c r="O978" s="81"/>
      <c r="P978" s="81">
        <v>25000</v>
      </c>
      <c r="Q978" s="81"/>
      <c r="R978" s="81">
        <v>0</v>
      </c>
      <c r="S978" s="81"/>
      <c r="T978" s="81">
        <v>0</v>
      </c>
      <c r="U978" s="81"/>
      <c r="V978" s="81">
        <v>25000</v>
      </c>
      <c r="W978" s="81"/>
    </row>
    <row r="979" spans="1:23" x14ac:dyDescent="0.25">
      <c r="A979" s="67" t="s">
        <v>1605</v>
      </c>
      <c r="B979" s="67"/>
      <c r="C979" s="27"/>
      <c r="D979" s="67" t="s">
        <v>1545</v>
      </c>
      <c r="E979" s="67"/>
      <c r="F979" s="67"/>
      <c r="G979" s="67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</row>
    <row r="980" spans="1:23" x14ac:dyDescent="0.25">
      <c r="A980" s="67"/>
      <c r="B980" s="67"/>
      <c r="C980" s="27"/>
      <c r="D980" s="67"/>
      <c r="E980" s="67"/>
      <c r="F980" s="67"/>
      <c r="G980" s="6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</row>
    <row r="981" spans="1:23" x14ac:dyDescent="0.25">
      <c r="A981" s="67"/>
      <c r="B981" s="67"/>
      <c r="C981" s="27"/>
      <c r="D981" s="67"/>
      <c r="E981" s="67"/>
      <c r="F981" s="67"/>
      <c r="G981" s="67"/>
      <c r="H981" s="81">
        <v>500</v>
      </c>
      <c r="I981" s="81"/>
      <c r="J981" s="81">
        <v>0</v>
      </c>
      <c r="K981" s="81"/>
      <c r="L981" s="81">
        <v>500</v>
      </c>
      <c r="M981" s="81"/>
      <c r="N981" s="81">
        <v>0</v>
      </c>
      <c r="O981" s="81"/>
      <c r="P981" s="81">
        <v>500</v>
      </c>
      <c r="Q981" s="81"/>
      <c r="R981" s="81">
        <v>0</v>
      </c>
      <c r="S981" s="81"/>
      <c r="T981" s="81">
        <v>0</v>
      </c>
      <c r="U981" s="81"/>
      <c r="V981" s="81">
        <v>500</v>
      </c>
      <c r="W981" s="81"/>
    </row>
    <row r="982" spans="1:23" x14ac:dyDescent="0.25">
      <c r="A982" s="67" t="s">
        <v>1575</v>
      </c>
      <c r="B982" s="67"/>
      <c r="C982" s="27"/>
      <c r="D982" s="67" t="s">
        <v>1585</v>
      </c>
      <c r="E982" s="67"/>
      <c r="F982" s="67"/>
      <c r="G982" s="6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</row>
    <row r="983" spans="1:23" x14ac:dyDescent="0.25">
      <c r="A983" s="67"/>
      <c r="B983" s="67"/>
      <c r="C983" s="27"/>
      <c r="D983" s="67"/>
      <c r="E983" s="67"/>
      <c r="F983" s="67"/>
      <c r="G983" s="67"/>
      <c r="H983" s="81">
        <v>1000</v>
      </c>
      <c r="I983" s="81"/>
      <c r="J983" s="81">
        <v>0</v>
      </c>
      <c r="K983" s="81"/>
      <c r="L983" s="81">
        <v>1000</v>
      </c>
      <c r="M983" s="81"/>
      <c r="N983" s="81">
        <v>0</v>
      </c>
      <c r="O983" s="81"/>
      <c r="P983" s="81">
        <v>1000</v>
      </c>
      <c r="Q983" s="81"/>
      <c r="R983" s="81">
        <v>0</v>
      </c>
      <c r="S983" s="81"/>
      <c r="T983" s="81">
        <v>0</v>
      </c>
      <c r="U983" s="81"/>
      <c r="V983" s="81">
        <v>1000</v>
      </c>
      <c r="W983" s="81"/>
    </row>
    <row r="984" spans="1:23" x14ac:dyDescent="0.25">
      <c r="A984" s="67" t="s">
        <v>1576</v>
      </c>
      <c r="B984" s="67"/>
      <c r="C984" s="27"/>
      <c r="D984" s="67" t="s">
        <v>1684</v>
      </c>
      <c r="E984" s="67"/>
      <c r="F984" s="67"/>
      <c r="G984" s="6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</row>
    <row r="985" spans="1:23" x14ac:dyDescent="0.25">
      <c r="A985" s="67"/>
      <c r="B985" s="67"/>
      <c r="C985" s="27"/>
      <c r="D985" s="67"/>
      <c r="E985" s="67"/>
      <c r="F985" s="67"/>
      <c r="G985" s="67"/>
      <c r="H985" s="81">
        <v>1000</v>
      </c>
      <c r="I985" s="81"/>
      <c r="J985" s="81">
        <v>0</v>
      </c>
      <c r="K985" s="81"/>
      <c r="L985" s="81">
        <v>1000</v>
      </c>
      <c r="M985" s="81"/>
      <c r="N985" s="81">
        <v>0</v>
      </c>
      <c r="O985" s="81"/>
      <c r="P985" s="81">
        <v>1000</v>
      </c>
      <c r="Q985" s="81"/>
      <c r="R985" s="81">
        <v>0</v>
      </c>
      <c r="S985" s="81"/>
      <c r="T985" s="81">
        <v>0</v>
      </c>
      <c r="U985" s="81"/>
      <c r="V985" s="81">
        <v>1000</v>
      </c>
      <c r="W985" s="81"/>
    </row>
    <row r="986" spans="1:23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</row>
    <row r="987" spans="1:23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</row>
    <row r="988" spans="1:23" x14ac:dyDescent="0.25">
      <c r="A988" s="30" t="s">
        <v>157</v>
      </c>
      <c r="B988" s="27"/>
      <c r="C988" s="27"/>
      <c r="D988" s="27"/>
      <c r="E988" s="73" t="s">
        <v>158</v>
      </c>
      <c r="F988" s="73"/>
      <c r="G988" s="27"/>
      <c r="H988" s="27"/>
      <c r="I988" s="27"/>
      <c r="J988" s="73" t="s">
        <v>159</v>
      </c>
      <c r="K988" s="73"/>
      <c r="L988" s="27"/>
      <c r="M988" s="27"/>
      <c r="N988" s="27"/>
      <c r="O988" s="73" t="s">
        <v>160</v>
      </c>
      <c r="P988" s="73"/>
      <c r="Q988" s="73"/>
      <c r="R988" s="27"/>
      <c r="S988" s="27"/>
      <c r="T988" s="34">
        <v>45775</v>
      </c>
      <c r="U988" s="27"/>
      <c r="V988" s="27"/>
      <c r="W988" s="27"/>
    </row>
    <row r="989" spans="1:23" x14ac:dyDescent="0.25">
      <c r="A989" s="27"/>
      <c r="B989" s="80" t="s">
        <v>1113</v>
      </c>
      <c r="C989" s="80"/>
      <c r="D989" s="80"/>
      <c r="E989" s="80" t="s">
        <v>1526</v>
      </c>
      <c r="F989" s="80"/>
      <c r="G989" s="80"/>
      <c r="H989" s="80"/>
      <c r="I989" s="27"/>
      <c r="J989" s="80" t="s">
        <v>1114</v>
      </c>
      <c r="K989" s="80"/>
      <c r="L989" s="80"/>
      <c r="M989" s="27"/>
      <c r="N989" s="27"/>
      <c r="O989" s="80" t="s">
        <v>1115</v>
      </c>
      <c r="P989" s="80"/>
      <c r="Q989" s="80"/>
      <c r="R989" s="80"/>
      <c r="S989" s="80"/>
      <c r="T989" s="27"/>
      <c r="U989" s="27"/>
      <c r="V989" s="27"/>
      <c r="W989" s="27"/>
    </row>
    <row r="990" spans="1:23" x14ac:dyDescent="0.25">
      <c r="A990" s="27"/>
      <c r="B990" s="80"/>
      <c r="C990" s="80"/>
      <c r="D990" s="80"/>
      <c r="E990" s="80"/>
      <c r="F990" s="80"/>
      <c r="G990" s="80"/>
      <c r="H990" s="80"/>
      <c r="I990" s="27"/>
      <c r="J990" s="80"/>
      <c r="K990" s="80"/>
      <c r="L990" s="80"/>
      <c r="M990" s="27"/>
      <c r="N990" s="27"/>
      <c r="O990" s="80"/>
      <c r="P990" s="80"/>
      <c r="Q990" s="80"/>
      <c r="R990" s="80"/>
      <c r="S990" s="80"/>
      <c r="T990" s="35">
        <v>0.65803240740740743</v>
      </c>
      <c r="U990" s="27"/>
      <c r="V990" s="27"/>
      <c r="W990" s="27"/>
    </row>
    <row r="991" spans="1:23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</row>
    <row r="992" spans="1:23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</row>
    <row r="993" spans="1:23" x14ac:dyDescent="0.25">
      <c r="A993" s="27"/>
      <c r="B993" s="27"/>
      <c r="C993" s="27"/>
      <c r="D993" s="94" t="s">
        <v>1116</v>
      </c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27"/>
      <c r="T993" s="27"/>
      <c r="U993" s="27"/>
      <c r="V993" s="27"/>
      <c r="W993" s="27"/>
    </row>
    <row r="994" spans="1:23" x14ac:dyDescent="0.25">
      <c r="A994" s="27"/>
      <c r="B994" s="27"/>
      <c r="C994" s="27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64" t="s">
        <v>162</v>
      </c>
      <c r="T994" s="64"/>
      <c r="U994" s="27"/>
      <c r="V994" s="27"/>
      <c r="W994" s="27"/>
    </row>
    <row r="995" spans="1:23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64"/>
      <c r="T995" s="64"/>
      <c r="U995" s="27"/>
      <c r="V995" s="27"/>
      <c r="W995" s="27"/>
    </row>
    <row r="996" spans="1:23" ht="15.75" x14ac:dyDescent="0.25">
      <c r="A996" s="27"/>
      <c r="B996" s="27"/>
      <c r="C996" s="27"/>
      <c r="D996" s="27"/>
      <c r="E996" s="27"/>
      <c r="F996" s="27"/>
      <c r="G996" s="27"/>
      <c r="H996" s="95" t="s">
        <v>1479</v>
      </c>
      <c r="I996" s="95"/>
      <c r="J996" s="95"/>
      <c r="K996" s="95"/>
      <c r="L996" s="95"/>
      <c r="M996" s="95"/>
      <c r="N996" s="95"/>
      <c r="O996" s="27"/>
      <c r="P996" s="27"/>
      <c r="Q996" s="27"/>
      <c r="R996" s="27"/>
      <c r="S996" s="27"/>
      <c r="T996" s="27"/>
      <c r="U996" s="27"/>
      <c r="V996" s="27"/>
      <c r="W996" s="27"/>
    </row>
    <row r="997" spans="1:23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64" t="s">
        <v>1703</v>
      </c>
      <c r="R997" s="64"/>
      <c r="S997" s="64"/>
      <c r="T997" s="27"/>
      <c r="U997" s="27"/>
      <c r="V997" s="27"/>
      <c r="W997" s="27"/>
    </row>
    <row r="998" spans="1:23" x14ac:dyDescent="0.25">
      <c r="A998" s="27"/>
      <c r="B998" s="27"/>
      <c r="C998" s="27"/>
      <c r="D998" s="27"/>
      <c r="E998" s="27"/>
      <c r="F998" s="27"/>
      <c r="G998" s="27"/>
      <c r="H998" s="64" t="s">
        <v>95</v>
      </c>
      <c r="I998" s="64"/>
      <c r="J998" s="96">
        <v>45292</v>
      </c>
      <c r="K998" s="96"/>
      <c r="L998" s="64" t="s">
        <v>96</v>
      </c>
      <c r="M998" s="64"/>
      <c r="N998" s="96">
        <v>45657</v>
      </c>
      <c r="O998" s="96"/>
      <c r="P998" s="27"/>
      <c r="Q998" s="64"/>
      <c r="R998" s="64"/>
      <c r="S998" s="64"/>
      <c r="T998" s="27"/>
      <c r="U998" s="27"/>
      <c r="V998" s="27"/>
      <c r="W998" s="27"/>
    </row>
    <row r="999" spans="1:23" x14ac:dyDescent="0.25">
      <c r="A999" s="27"/>
      <c r="B999" s="27"/>
      <c r="C999" s="27"/>
      <c r="D999" s="27"/>
      <c r="E999" s="27"/>
      <c r="F999" s="27"/>
      <c r="G999" s="27"/>
      <c r="H999" s="64"/>
      <c r="I999" s="64"/>
      <c r="J999" s="96"/>
      <c r="K999" s="96"/>
      <c r="L999" s="64"/>
      <c r="M999" s="64"/>
      <c r="N999" s="96"/>
      <c r="O999" s="96"/>
      <c r="P999" s="27"/>
      <c r="Q999" s="27"/>
      <c r="R999" s="27"/>
      <c r="S999" s="27"/>
      <c r="T999" s="27"/>
      <c r="U999" s="27"/>
      <c r="V999" s="27"/>
      <c r="W999" s="27"/>
    </row>
    <row r="1000" spans="1:23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</row>
    <row r="1001" spans="1:23" x14ac:dyDescent="0.25">
      <c r="A1001" s="27"/>
      <c r="B1001" s="27"/>
      <c r="C1001" s="27"/>
      <c r="D1001" s="27"/>
      <c r="E1001" s="27"/>
      <c r="F1001" s="27"/>
      <c r="G1001" s="27"/>
      <c r="H1001" s="93" t="s">
        <v>1065</v>
      </c>
      <c r="I1001" s="93"/>
      <c r="J1001" s="93"/>
      <c r="K1001" s="93" t="s">
        <v>1066</v>
      </c>
      <c r="L1001" s="93"/>
      <c r="M1001" s="93" t="s">
        <v>1067</v>
      </c>
      <c r="N1001" s="93"/>
      <c r="O1001" s="93" t="s">
        <v>1068</v>
      </c>
      <c r="P1001" s="93"/>
      <c r="Q1001" s="93" t="s">
        <v>1480</v>
      </c>
      <c r="R1001" s="93"/>
      <c r="S1001" s="93" t="s">
        <v>1070</v>
      </c>
      <c r="T1001" s="93"/>
      <c r="U1001" s="27"/>
      <c r="V1001" s="27"/>
      <c r="W1001" s="27"/>
    </row>
    <row r="1002" spans="1:23" x14ac:dyDescent="0.25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</row>
    <row r="1003" spans="1:23" x14ac:dyDescent="0.25">
      <c r="A1003" s="93" t="s">
        <v>1481</v>
      </c>
      <c r="B1003" s="93"/>
      <c r="C1003" s="93" t="s">
        <v>1686</v>
      </c>
      <c r="D1003" s="93"/>
      <c r="E1003" s="93" t="s">
        <v>1482</v>
      </c>
      <c r="F1003" s="93"/>
      <c r="G1003" s="93" t="s">
        <v>1687</v>
      </c>
      <c r="H1003" s="93"/>
      <c r="I1003" s="93"/>
      <c r="J1003" s="93"/>
      <c r="K1003" s="93"/>
      <c r="L1003" s="93"/>
      <c r="M1003" s="93"/>
      <c r="N1003" s="93"/>
      <c r="O1003" s="27"/>
      <c r="P1003" s="27"/>
      <c r="Q1003" s="27"/>
      <c r="R1003" s="27"/>
      <c r="S1003" s="27"/>
      <c r="T1003" s="27"/>
      <c r="U1003" s="27"/>
      <c r="V1003" s="27"/>
      <c r="W1003" s="27"/>
    </row>
    <row r="1004" spans="1:23" x14ac:dyDescent="0.25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</row>
    <row r="1005" spans="1:23" x14ac:dyDescent="0.25">
      <c r="A1005" s="27"/>
      <c r="B1005" s="27"/>
      <c r="C1005" s="27"/>
      <c r="D1005" s="27"/>
      <c r="E1005" s="27"/>
      <c r="F1005" s="27"/>
      <c r="G1005" s="87" t="s">
        <v>1071</v>
      </c>
      <c r="H1005" s="87"/>
      <c r="I1005" s="27"/>
      <c r="J1005" s="27"/>
      <c r="K1005" s="27"/>
      <c r="L1005" s="27"/>
      <c r="M1005" s="27"/>
      <c r="N1005" s="27"/>
      <c r="O1005" s="87" t="s">
        <v>40</v>
      </c>
      <c r="P1005" s="87"/>
      <c r="Q1005" s="27"/>
      <c r="R1005" s="27"/>
      <c r="S1005" s="27"/>
      <c r="T1005" s="27"/>
      <c r="U1005" s="87" t="s">
        <v>38</v>
      </c>
      <c r="V1005" s="87"/>
      <c r="W1005" s="27"/>
    </row>
    <row r="1006" spans="1:23" x14ac:dyDescent="0.25">
      <c r="A1006" s="27"/>
      <c r="B1006" s="33" t="s">
        <v>68</v>
      </c>
      <c r="C1006" s="27"/>
      <c r="D1006" s="86" t="s">
        <v>1484</v>
      </c>
      <c r="E1006" s="86"/>
      <c r="F1006" s="27"/>
      <c r="G1006" s="87"/>
      <c r="H1006" s="87"/>
      <c r="I1006" s="86" t="s">
        <v>1073</v>
      </c>
      <c r="J1006" s="86"/>
      <c r="K1006" s="86" t="s">
        <v>35</v>
      </c>
      <c r="L1006" s="86"/>
      <c r="M1006" s="86" t="s">
        <v>1485</v>
      </c>
      <c r="N1006" s="86"/>
      <c r="O1006" s="87"/>
      <c r="P1006" s="87"/>
      <c r="Q1006" s="86" t="s">
        <v>36</v>
      </c>
      <c r="R1006" s="86"/>
      <c r="S1006" s="87" t="s">
        <v>39</v>
      </c>
      <c r="T1006" s="87"/>
      <c r="U1006" s="87"/>
      <c r="V1006" s="87"/>
      <c r="W1006" s="27"/>
    </row>
    <row r="1007" spans="1:23" x14ac:dyDescent="0.25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</row>
    <row r="1008" spans="1:23" x14ac:dyDescent="0.25">
      <c r="A1008" s="27"/>
      <c r="B1008" s="27"/>
      <c r="C1008" s="27"/>
      <c r="D1008" s="64" t="s">
        <v>1489</v>
      </c>
      <c r="E1008" s="64"/>
      <c r="F1008" s="27"/>
      <c r="G1008" s="68">
        <v>115000</v>
      </c>
      <c r="H1008" s="68"/>
      <c r="I1008" s="68">
        <v>0</v>
      </c>
      <c r="J1008" s="68"/>
      <c r="K1008" s="68">
        <v>115000</v>
      </c>
      <c r="L1008" s="68"/>
      <c r="M1008" s="68">
        <v>79557.3</v>
      </c>
      <c r="N1008" s="68"/>
      <c r="O1008" s="68">
        <v>35442.700000000004</v>
      </c>
      <c r="P1008" s="68"/>
      <c r="Q1008" s="68">
        <v>79557.3</v>
      </c>
      <c r="R1008" s="68"/>
      <c r="S1008" s="68">
        <v>79557.3</v>
      </c>
      <c r="T1008" s="68"/>
      <c r="U1008" s="68">
        <v>35442.700000000004</v>
      </c>
      <c r="V1008" s="68"/>
      <c r="W1008" s="27"/>
    </row>
    <row r="1009" spans="1:23" x14ac:dyDescent="0.25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</row>
    <row r="1010" spans="1:23" x14ac:dyDescent="0.25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</row>
    <row r="1011" spans="1:23" x14ac:dyDescent="0.25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</row>
    <row r="1012" spans="1:23" x14ac:dyDescent="0.25">
      <c r="A1012" s="30" t="s">
        <v>157</v>
      </c>
      <c r="B1012" s="27"/>
      <c r="C1012" s="27"/>
      <c r="D1012" s="27"/>
      <c r="E1012" s="73" t="s">
        <v>158</v>
      </c>
      <c r="F1012" s="73"/>
      <c r="G1012" s="27"/>
      <c r="H1012" s="27"/>
      <c r="I1012" s="27"/>
      <c r="J1012" s="73" t="s">
        <v>159</v>
      </c>
      <c r="K1012" s="73"/>
      <c r="L1012" s="27"/>
      <c r="M1012" s="27"/>
      <c r="N1012" s="27"/>
      <c r="O1012" s="73" t="s">
        <v>160</v>
      </c>
      <c r="P1012" s="73"/>
      <c r="Q1012" s="73"/>
      <c r="R1012" s="27"/>
      <c r="S1012" s="27"/>
      <c r="T1012" s="34">
        <v>45775</v>
      </c>
      <c r="U1012" s="27"/>
      <c r="V1012" s="27"/>
      <c r="W1012" s="27"/>
    </row>
    <row r="1013" spans="1:23" x14ac:dyDescent="0.25">
      <c r="A1013" s="27"/>
      <c r="B1013" s="80" t="s">
        <v>1113</v>
      </c>
      <c r="C1013" s="80"/>
      <c r="D1013" s="80"/>
      <c r="E1013" s="80" t="s">
        <v>1526</v>
      </c>
      <c r="F1013" s="80"/>
      <c r="G1013" s="80"/>
      <c r="H1013" s="80"/>
      <c r="I1013" s="27"/>
      <c r="J1013" s="80" t="s">
        <v>1114</v>
      </c>
      <c r="K1013" s="80"/>
      <c r="L1013" s="80"/>
      <c r="M1013" s="27"/>
      <c r="N1013" s="27"/>
      <c r="O1013" s="80" t="s">
        <v>1115</v>
      </c>
      <c r="P1013" s="80"/>
      <c r="Q1013" s="80"/>
      <c r="R1013" s="80"/>
      <c r="S1013" s="80"/>
      <c r="T1013" s="27"/>
      <c r="U1013" s="27"/>
      <c r="V1013" s="27"/>
      <c r="W1013" s="27"/>
    </row>
    <row r="1014" spans="1:23" x14ac:dyDescent="0.25">
      <c r="A1014" s="27"/>
      <c r="B1014" s="80"/>
      <c r="C1014" s="80"/>
      <c r="D1014" s="80"/>
      <c r="E1014" s="80"/>
      <c r="F1014" s="80"/>
      <c r="G1014" s="80"/>
      <c r="H1014" s="80"/>
      <c r="I1014" s="27"/>
      <c r="J1014" s="80"/>
      <c r="K1014" s="80"/>
      <c r="L1014" s="80"/>
      <c r="M1014" s="27"/>
      <c r="N1014" s="27"/>
      <c r="O1014" s="80"/>
      <c r="P1014" s="80"/>
      <c r="Q1014" s="80"/>
      <c r="R1014" s="80"/>
      <c r="S1014" s="80"/>
      <c r="T1014" s="35">
        <v>0.65803240740740743</v>
      </c>
      <c r="U1014" s="27"/>
      <c r="V1014" s="27"/>
      <c r="W1014" s="27"/>
    </row>
    <row r="1015" spans="1:23" x14ac:dyDescent="0.25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</row>
    <row r="1016" spans="1:23" x14ac:dyDescent="0.25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</row>
    <row r="1017" spans="1:23" x14ac:dyDescent="0.25">
      <c r="A1017" s="27"/>
      <c r="B1017" s="27"/>
      <c r="C1017" s="27"/>
      <c r="D1017" s="94" t="s">
        <v>1116</v>
      </c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  <c r="S1017" s="27"/>
      <c r="T1017" s="27"/>
      <c r="U1017" s="27"/>
      <c r="V1017" s="27"/>
      <c r="W1017" s="27"/>
    </row>
    <row r="1018" spans="1:23" x14ac:dyDescent="0.25">
      <c r="A1018" s="27"/>
      <c r="B1018" s="27"/>
      <c r="C1018" s="27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64" t="s">
        <v>162</v>
      </c>
      <c r="T1018" s="64"/>
      <c r="U1018" s="27"/>
      <c r="V1018" s="27"/>
      <c r="W1018" s="27"/>
    </row>
    <row r="1019" spans="1:23" x14ac:dyDescent="0.25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64"/>
      <c r="T1019" s="64"/>
      <c r="U1019" s="27"/>
      <c r="V1019" s="27"/>
      <c r="W1019" s="27"/>
    </row>
    <row r="1020" spans="1:23" ht="15.75" x14ac:dyDescent="0.25">
      <c r="A1020" s="27"/>
      <c r="B1020" s="27"/>
      <c r="C1020" s="27"/>
      <c r="D1020" s="27"/>
      <c r="E1020" s="27"/>
      <c r="F1020" s="27"/>
      <c r="G1020" s="27"/>
      <c r="H1020" s="95" t="s">
        <v>1479</v>
      </c>
      <c r="I1020" s="95"/>
      <c r="J1020" s="95"/>
      <c r="K1020" s="95"/>
      <c r="L1020" s="95"/>
      <c r="M1020" s="95"/>
      <c r="N1020" s="95"/>
      <c r="O1020" s="27"/>
      <c r="P1020" s="27"/>
      <c r="Q1020" s="27"/>
      <c r="R1020" s="27"/>
      <c r="S1020" s="27"/>
      <c r="T1020" s="27"/>
      <c r="U1020" s="27"/>
      <c r="V1020" s="27"/>
      <c r="W1020" s="27"/>
    </row>
    <row r="1021" spans="1:23" x14ac:dyDescent="0.25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64" t="s">
        <v>1704</v>
      </c>
      <c r="R1021" s="64"/>
      <c r="S1021" s="64"/>
      <c r="T1021" s="27"/>
      <c r="U1021" s="27"/>
      <c r="V1021" s="27"/>
      <c r="W1021" s="27"/>
    </row>
    <row r="1022" spans="1:23" x14ac:dyDescent="0.25">
      <c r="A1022" s="27"/>
      <c r="B1022" s="27"/>
      <c r="C1022" s="27"/>
      <c r="D1022" s="27"/>
      <c r="E1022" s="27"/>
      <c r="F1022" s="27"/>
      <c r="G1022" s="27"/>
      <c r="H1022" s="64" t="s">
        <v>95</v>
      </c>
      <c r="I1022" s="64"/>
      <c r="J1022" s="96">
        <v>45292</v>
      </c>
      <c r="K1022" s="96"/>
      <c r="L1022" s="64" t="s">
        <v>96</v>
      </c>
      <c r="M1022" s="64"/>
      <c r="N1022" s="96">
        <v>45657</v>
      </c>
      <c r="O1022" s="96"/>
      <c r="P1022" s="27"/>
      <c r="Q1022" s="64"/>
      <c r="R1022" s="64"/>
      <c r="S1022" s="64"/>
      <c r="T1022" s="27"/>
      <c r="U1022" s="27"/>
      <c r="V1022" s="27"/>
      <c r="W1022" s="27"/>
    </row>
    <row r="1023" spans="1:23" x14ac:dyDescent="0.25">
      <c r="A1023" s="27"/>
      <c r="B1023" s="27"/>
      <c r="C1023" s="27"/>
      <c r="D1023" s="27"/>
      <c r="E1023" s="27"/>
      <c r="F1023" s="27"/>
      <c r="G1023" s="27"/>
      <c r="H1023" s="64"/>
      <c r="I1023" s="64"/>
      <c r="J1023" s="96"/>
      <c r="K1023" s="96"/>
      <c r="L1023" s="64"/>
      <c r="M1023" s="64"/>
      <c r="N1023" s="96"/>
      <c r="O1023" s="96"/>
      <c r="P1023" s="27"/>
      <c r="Q1023" s="27"/>
      <c r="R1023" s="27"/>
      <c r="S1023" s="27"/>
      <c r="T1023" s="27"/>
      <c r="U1023" s="27"/>
      <c r="V1023" s="27"/>
      <c r="W1023" s="27"/>
    </row>
    <row r="1024" spans="1:23" x14ac:dyDescent="0.25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</row>
    <row r="1025" spans="1:23" x14ac:dyDescent="0.25">
      <c r="A1025" s="27"/>
      <c r="B1025" s="27"/>
      <c r="C1025" s="27"/>
      <c r="D1025" s="27"/>
      <c r="E1025" s="27"/>
      <c r="F1025" s="27"/>
      <c r="G1025" s="27"/>
      <c r="H1025" s="93" t="s">
        <v>1065</v>
      </c>
      <c r="I1025" s="93"/>
      <c r="J1025" s="93"/>
      <c r="K1025" s="93" t="s">
        <v>1066</v>
      </c>
      <c r="L1025" s="93"/>
      <c r="M1025" s="93" t="s">
        <v>1067</v>
      </c>
      <c r="N1025" s="93"/>
      <c r="O1025" s="93" t="s">
        <v>1068</v>
      </c>
      <c r="P1025" s="93"/>
      <c r="Q1025" s="93" t="s">
        <v>1480</v>
      </c>
      <c r="R1025" s="93"/>
      <c r="S1025" s="93" t="s">
        <v>1070</v>
      </c>
      <c r="T1025" s="93"/>
      <c r="U1025" s="27"/>
      <c r="V1025" s="27"/>
      <c r="W1025" s="27"/>
    </row>
    <row r="1026" spans="1:23" x14ac:dyDescent="0.25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</row>
    <row r="1027" spans="1:23" x14ac:dyDescent="0.25">
      <c r="A1027" s="93" t="s">
        <v>1481</v>
      </c>
      <c r="B1027" s="93"/>
      <c r="C1027" s="93" t="s">
        <v>1705</v>
      </c>
      <c r="D1027" s="93"/>
      <c r="E1027" s="93" t="s">
        <v>1482</v>
      </c>
      <c r="F1027" s="93"/>
      <c r="G1027" s="93" t="s">
        <v>1706</v>
      </c>
      <c r="H1027" s="93"/>
      <c r="I1027" s="93"/>
      <c r="J1027" s="93"/>
      <c r="K1027" s="93"/>
      <c r="L1027" s="93"/>
      <c r="M1027" s="93"/>
      <c r="N1027" s="93"/>
      <c r="O1027" s="27"/>
      <c r="P1027" s="27"/>
      <c r="Q1027" s="27"/>
      <c r="R1027" s="27"/>
      <c r="S1027" s="27"/>
      <c r="T1027" s="27"/>
      <c r="U1027" s="27"/>
      <c r="V1027" s="27"/>
      <c r="W1027" s="27"/>
    </row>
    <row r="1028" spans="1:23" x14ac:dyDescent="0.25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</row>
    <row r="1029" spans="1:23" x14ac:dyDescent="0.25">
      <c r="A1029" s="27"/>
      <c r="B1029" s="27"/>
      <c r="C1029" s="27"/>
      <c r="D1029" s="27"/>
      <c r="E1029" s="27"/>
      <c r="F1029" s="27"/>
      <c r="G1029" s="87" t="s">
        <v>1071</v>
      </c>
      <c r="H1029" s="87"/>
      <c r="I1029" s="27"/>
      <c r="J1029" s="27"/>
      <c r="K1029" s="27"/>
      <c r="L1029" s="27"/>
      <c r="M1029" s="27"/>
      <c r="N1029" s="27"/>
      <c r="O1029" s="87" t="s">
        <v>40</v>
      </c>
      <c r="P1029" s="87"/>
      <c r="Q1029" s="27"/>
      <c r="R1029" s="27"/>
      <c r="S1029" s="27"/>
      <c r="T1029" s="27"/>
      <c r="U1029" s="87" t="s">
        <v>38</v>
      </c>
      <c r="V1029" s="87"/>
      <c r="W1029" s="27"/>
    </row>
    <row r="1030" spans="1:23" x14ac:dyDescent="0.25">
      <c r="A1030" s="27"/>
      <c r="B1030" s="33" t="s">
        <v>68</v>
      </c>
      <c r="C1030" s="27"/>
      <c r="D1030" s="86" t="s">
        <v>1484</v>
      </c>
      <c r="E1030" s="86"/>
      <c r="F1030" s="27"/>
      <c r="G1030" s="87"/>
      <c r="H1030" s="87"/>
      <c r="I1030" s="86" t="s">
        <v>1073</v>
      </c>
      <c r="J1030" s="86"/>
      <c r="K1030" s="86" t="s">
        <v>35</v>
      </c>
      <c r="L1030" s="86"/>
      <c r="M1030" s="86" t="s">
        <v>1485</v>
      </c>
      <c r="N1030" s="86"/>
      <c r="O1030" s="87"/>
      <c r="P1030" s="87"/>
      <c r="Q1030" s="86" t="s">
        <v>36</v>
      </c>
      <c r="R1030" s="86"/>
      <c r="S1030" s="87" t="s">
        <v>39</v>
      </c>
      <c r="T1030" s="87"/>
      <c r="U1030" s="87"/>
      <c r="V1030" s="87"/>
      <c r="W1030" s="27"/>
    </row>
    <row r="1031" spans="1:23" x14ac:dyDescent="0.25">
      <c r="A1031" s="67" t="s">
        <v>1491</v>
      </c>
      <c r="B1031" s="67"/>
      <c r="C1031" s="27"/>
      <c r="D1031" s="67" t="s">
        <v>41</v>
      </c>
      <c r="E1031" s="67"/>
      <c r="F1031" s="67"/>
      <c r="G1031" s="6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</row>
    <row r="1032" spans="1:23" x14ac:dyDescent="0.25">
      <c r="A1032" s="67"/>
      <c r="B1032" s="67"/>
      <c r="C1032" s="27"/>
      <c r="D1032" s="67"/>
      <c r="E1032" s="67"/>
      <c r="F1032" s="67"/>
      <c r="G1032" s="67"/>
      <c r="H1032" s="81">
        <v>76944</v>
      </c>
      <c r="I1032" s="81"/>
      <c r="J1032" s="81">
        <v>0</v>
      </c>
      <c r="K1032" s="81"/>
      <c r="L1032" s="81">
        <v>76944</v>
      </c>
      <c r="M1032" s="81"/>
      <c r="N1032" s="81">
        <v>74472</v>
      </c>
      <c r="O1032" s="81"/>
      <c r="P1032" s="81">
        <v>2472</v>
      </c>
      <c r="Q1032" s="81"/>
      <c r="R1032" s="81">
        <v>74472</v>
      </c>
      <c r="S1032" s="81"/>
      <c r="T1032" s="81">
        <v>74472</v>
      </c>
      <c r="U1032" s="81"/>
      <c r="V1032" s="81">
        <v>2472</v>
      </c>
      <c r="W1032" s="81"/>
    </row>
    <row r="1033" spans="1:23" x14ac:dyDescent="0.25">
      <c r="A1033" s="67" t="s">
        <v>1492</v>
      </c>
      <c r="B1033" s="67"/>
      <c r="C1033" s="27"/>
      <c r="D1033" s="67" t="s">
        <v>1493</v>
      </c>
      <c r="E1033" s="67"/>
      <c r="F1033" s="67"/>
      <c r="G1033" s="6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</row>
    <row r="1034" spans="1:23" x14ac:dyDescent="0.25">
      <c r="A1034" s="67"/>
      <c r="B1034" s="67"/>
      <c r="C1034" s="27"/>
      <c r="D1034" s="67"/>
      <c r="E1034" s="67"/>
      <c r="F1034" s="67"/>
      <c r="G1034" s="67"/>
      <c r="H1034" s="81">
        <v>27564</v>
      </c>
      <c r="I1034" s="81"/>
      <c r="J1034" s="81">
        <v>0</v>
      </c>
      <c r="K1034" s="81"/>
      <c r="L1034" s="81">
        <v>27564</v>
      </c>
      <c r="M1034" s="81"/>
      <c r="N1034" s="81">
        <v>27564</v>
      </c>
      <c r="O1034" s="81"/>
      <c r="P1034" s="81">
        <v>0</v>
      </c>
      <c r="Q1034" s="81"/>
      <c r="R1034" s="81">
        <v>27564</v>
      </c>
      <c r="S1034" s="81"/>
      <c r="T1034" s="81">
        <v>27564</v>
      </c>
      <c r="U1034" s="81"/>
      <c r="V1034" s="81">
        <v>0</v>
      </c>
      <c r="W1034" s="81"/>
    </row>
    <row r="1035" spans="1:23" x14ac:dyDescent="0.25">
      <c r="A1035" s="67" t="s">
        <v>1494</v>
      </c>
      <c r="B1035" s="67"/>
      <c r="C1035" s="27"/>
      <c r="D1035" s="67" t="s">
        <v>1495</v>
      </c>
      <c r="E1035" s="67"/>
      <c r="F1035" s="67"/>
      <c r="G1035" s="6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</row>
    <row r="1036" spans="1:23" x14ac:dyDescent="0.25">
      <c r="A1036" s="67"/>
      <c r="B1036" s="67"/>
      <c r="C1036" s="27"/>
      <c r="D1036" s="67"/>
      <c r="E1036" s="67"/>
      <c r="F1036" s="67"/>
      <c r="G1036" s="67"/>
      <c r="H1036" s="81">
        <v>8709</v>
      </c>
      <c r="I1036" s="81"/>
      <c r="J1036" s="81">
        <v>0</v>
      </c>
      <c r="K1036" s="81"/>
      <c r="L1036" s="81">
        <v>8709</v>
      </c>
      <c r="M1036" s="81"/>
      <c r="N1036" s="81">
        <v>8503.08</v>
      </c>
      <c r="O1036" s="81"/>
      <c r="P1036" s="81">
        <v>205.92000000000002</v>
      </c>
      <c r="Q1036" s="81"/>
      <c r="R1036" s="81">
        <v>8503.08</v>
      </c>
      <c r="S1036" s="81"/>
      <c r="T1036" s="81">
        <v>8503.08</v>
      </c>
      <c r="U1036" s="81"/>
      <c r="V1036" s="81">
        <v>205.92000000000002</v>
      </c>
      <c r="W1036" s="81"/>
    </row>
    <row r="1037" spans="1:23" x14ac:dyDescent="0.25">
      <c r="A1037" s="67" t="s">
        <v>1496</v>
      </c>
      <c r="B1037" s="67"/>
      <c r="C1037" s="27"/>
      <c r="D1037" s="67" t="s">
        <v>1497</v>
      </c>
      <c r="E1037" s="67"/>
      <c r="F1037" s="67"/>
      <c r="G1037" s="6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</row>
    <row r="1038" spans="1:23" x14ac:dyDescent="0.25">
      <c r="A1038" s="67"/>
      <c r="B1038" s="67"/>
      <c r="C1038" s="27"/>
      <c r="D1038" s="67"/>
      <c r="E1038" s="67"/>
      <c r="F1038" s="67"/>
      <c r="G1038" s="67"/>
      <c r="H1038" s="81">
        <v>4950</v>
      </c>
      <c r="I1038" s="81"/>
      <c r="J1038" s="81">
        <v>0</v>
      </c>
      <c r="K1038" s="81"/>
      <c r="L1038" s="81">
        <v>4950</v>
      </c>
      <c r="M1038" s="81"/>
      <c r="N1038" s="81">
        <v>4505.29</v>
      </c>
      <c r="O1038" s="81"/>
      <c r="P1038" s="81">
        <v>444.71000000000004</v>
      </c>
      <c r="Q1038" s="81"/>
      <c r="R1038" s="81">
        <v>4505.29</v>
      </c>
      <c r="S1038" s="81"/>
      <c r="T1038" s="81">
        <v>4505.29</v>
      </c>
      <c r="U1038" s="81"/>
      <c r="V1038" s="81">
        <v>444.71000000000004</v>
      </c>
      <c r="W1038" s="81"/>
    </row>
    <row r="1039" spans="1:23" x14ac:dyDescent="0.25">
      <c r="A1039" s="67" t="s">
        <v>1498</v>
      </c>
      <c r="B1039" s="67"/>
      <c r="C1039" s="27"/>
      <c r="D1039" s="67" t="s">
        <v>1499</v>
      </c>
      <c r="E1039" s="67"/>
      <c r="F1039" s="67"/>
      <c r="G1039" s="6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</row>
    <row r="1040" spans="1:23" x14ac:dyDescent="0.25">
      <c r="A1040" s="67"/>
      <c r="B1040" s="67"/>
      <c r="C1040" s="27"/>
      <c r="D1040" s="67"/>
      <c r="E1040" s="67"/>
      <c r="F1040" s="67"/>
      <c r="G1040" s="67"/>
      <c r="H1040" s="81">
        <v>858</v>
      </c>
      <c r="I1040" s="81"/>
      <c r="J1040" s="81">
        <v>0</v>
      </c>
      <c r="K1040" s="81"/>
      <c r="L1040" s="81">
        <v>858</v>
      </c>
      <c r="M1040" s="81"/>
      <c r="N1040" s="81">
        <v>494.5</v>
      </c>
      <c r="O1040" s="81"/>
      <c r="P1040" s="81">
        <v>363.5</v>
      </c>
      <c r="Q1040" s="81"/>
      <c r="R1040" s="81">
        <v>494.5</v>
      </c>
      <c r="S1040" s="81"/>
      <c r="T1040" s="81">
        <v>494.5</v>
      </c>
      <c r="U1040" s="81"/>
      <c r="V1040" s="81">
        <v>363.5</v>
      </c>
      <c r="W1040" s="81"/>
    </row>
    <row r="1041" spans="1:23" x14ac:dyDescent="0.25">
      <c r="A1041" s="67" t="s">
        <v>1500</v>
      </c>
      <c r="B1041" s="67"/>
      <c r="C1041" s="27"/>
      <c r="D1041" s="67" t="s">
        <v>1501</v>
      </c>
      <c r="E1041" s="67"/>
      <c r="F1041" s="67"/>
      <c r="G1041" s="6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</row>
    <row r="1042" spans="1:23" x14ac:dyDescent="0.25">
      <c r="A1042" s="67"/>
      <c r="B1042" s="67"/>
      <c r="C1042" s="27"/>
      <c r="D1042" s="67"/>
      <c r="E1042" s="67"/>
      <c r="F1042" s="67"/>
      <c r="G1042" s="67"/>
      <c r="H1042" s="81">
        <v>7068</v>
      </c>
      <c r="I1042" s="81"/>
      <c r="J1042" s="81">
        <v>-2176</v>
      </c>
      <c r="K1042" s="81"/>
      <c r="L1042" s="81">
        <v>4892</v>
      </c>
      <c r="M1042" s="81"/>
      <c r="N1042" s="81">
        <v>3956</v>
      </c>
      <c r="O1042" s="81"/>
      <c r="P1042" s="81">
        <v>936</v>
      </c>
      <c r="Q1042" s="81"/>
      <c r="R1042" s="81">
        <v>3956</v>
      </c>
      <c r="S1042" s="81"/>
      <c r="T1042" s="81">
        <v>3956</v>
      </c>
      <c r="U1042" s="81"/>
      <c r="V1042" s="81">
        <v>936</v>
      </c>
      <c r="W1042" s="81"/>
    </row>
    <row r="1043" spans="1:23" x14ac:dyDescent="0.25">
      <c r="A1043" s="67" t="s">
        <v>1502</v>
      </c>
      <c r="B1043" s="67"/>
      <c r="C1043" s="27"/>
      <c r="D1043" s="67" t="s">
        <v>1503</v>
      </c>
      <c r="E1043" s="67"/>
      <c r="F1043" s="67"/>
      <c r="G1043" s="6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</row>
    <row r="1044" spans="1:23" x14ac:dyDescent="0.25">
      <c r="A1044" s="67"/>
      <c r="B1044" s="67"/>
      <c r="C1044" s="27"/>
      <c r="D1044" s="67"/>
      <c r="E1044" s="67"/>
      <c r="F1044" s="67"/>
      <c r="G1044" s="67"/>
      <c r="H1044" s="81">
        <v>1320</v>
      </c>
      <c r="I1044" s="81"/>
      <c r="J1044" s="81">
        <v>0</v>
      </c>
      <c r="K1044" s="81"/>
      <c r="L1044" s="81">
        <v>1320</v>
      </c>
      <c r="M1044" s="81"/>
      <c r="N1044" s="81">
        <v>1235.3800000000001</v>
      </c>
      <c r="O1044" s="81"/>
      <c r="P1044" s="81">
        <v>84.62</v>
      </c>
      <c r="Q1044" s="81"/>
      <c r="R1044" s="81">
        <v>1235.3800000000001</v>
      </c>
      <c r="S1044" s="81"/>
      <c r="T1044" s="81">
        <v>1235.3800000000001</v>
      </c>
      <c r="U1044" s="81"/>
      <c r="V1044" s="81">
        <v>84.62</v>
      </c>
      <c r="W1044" s="81"/>
    </row>
    <row r="1045" spans="1:23" x14ac:dyDescent="0.25">
      <c r="A1045" s="67" t="s">
        <v>1506</v>
      </c>
      <c r="B1045" s="67"/>
      <c r="C1045" s="27"/>
      <c r="D1045" s="67" t="s">
        <v>1507</v>
      </c>
      <c r="E1045" s="67"/>
      <c r="F1045" s="67"/>
      <c r="G1045" s="6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</row>
    <row r="1046" spans="1:23" x14ac:dyDescent="0.25">
      <c r="A1046" s="67"/>
      <c r="B1046" s="67"/>
      <c r="C1046" s="27"/>
      <c r="D1046" s="67"/>
      <c r="E1046" s="67"/>
      <c r="F1046" s="67"/>
      <c r="G1046" s="67"/>
      <c r="H1046" s="81">
        <v>1558</v>
      </c>
      <c r="I1046" s="81"/>
      <c r="J1046" s="81">
        <v>0</v>
      </c>
      <c r="K1046" s="81"/>
      <c r="L1046" s="81">
        <v>1558</v>
      </c>
      <c r="M1046" s="81"/>
      <c r="N1046" s="81">
        <v>355.8</v>
      </c>
      <c r="O1046" s="81"/>
      <c r="P1046" s="81">
        <v>1202.2</v>
      </c>
      <c r="Q1046" s="81"/>
      <c r="R1046" s="81">
        <v>355.8</v>
      </c>
      <c r="S1046" s="81"/>
      <c r="T1046" s="81">
        <v>355.8</v>
      </c>
      <c r="U1046" s="81"/>
      <c r="V1046" s="81">
        <v>1202.2</v>
      </c>
      <c r="W1046" s="81"/>
    </row>
    <row r="1047" spans="1:23" x14ac:dyDescent="0.25">
      <c r="A1047" s="67" t="s">
        <v>1508</v>
      </c>
      <c r="B1047" s="67"/>
      <c r="C1047" s="27"/>
      <c r="D1047" s="67" t="s">
        <v>1509</v>
      </c>
      <c r="E1047" s="67"/>
      <c r="F1047" s="67"/>
      <c r="G1047" s="6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</row>
    <row r="1048" spans="1:23" x14ac:dyDescent="0.25">
      <c r="A1048" s="67"/>
      <c r="B1048" s="67"/>
      <c r="C1048" s="27"/>
      <c r="D1048" s="67"/>
      <c r="E1048" s="67"/>
      <c r="F1048" s="67"/>
      <c r="G1048" s="67"/>
      <c r="H1048" s="81">
        <v>1000</v>
      </c>
      <c r="I1048" s="81"/>
      <c r="J1048" s="81">
        <v>0</v>
      </c>
      <c r="K1048" s="81"/>
      <c r="L1048" s="81">
        <v>1000</v>
      </c>
      <c r="M1048" s="81"/>
      <c r="N1048" s="81">
        <v>0</v>
      </c>
      <c r="O1048" s="81"/>
      <c r="P1048" s="81">
        <v>1000</v>
      </c>
      <c r="Q1048" s="81"/>
      <c r="R1048" s="81">
        <v>0</v>
      </c>
      <c r="S1048" s="81"/>
      <c r="T1048" s="81">
        <v>0</v>
      </c>
      <c r="U1048" s="81"/>
      <c r="V1048" s="81">
        <v>1000</v>
      </c>
      <c r="W1048" s="81"/>
    </row>
    <row r="1049" spans="1:23" x14ac:dyDescent="0.25">
      <c r="A1049" s="67" t="s">
        <v>1510</v>
      </c>
      <c r="B1049" s="67"/>
      <c r="C1049" s="27"/>
      <c r="D1049" s="67" t="s">
        <v>1511</v>
      </c>
      <c r="E1049" s="67"/>
      <c r="F1049" s="67"/>
      <c r="G1049" s="6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</row>
    <row r="1050" spans="1:23" x14ac:dyDescent="0.25">
      <c r="A1050" s="67"/>
      <c r="B1050" s="67"/>
      <c r="C1050" s="27"/>
      <c r="D1050" s="67"/>
      <c r="E1050" s="67"/>
      <c r="F1050" s="67"/>
      <c r="G1050" s="67"/>
      <c r="H1050" s="81">
        <v>888</v>
      </c>
      <c r="I1050" s="81"/>
      <c r="J1050" s="81">
        <v>0</v>
      </c>
      <c r="K1050" s="81"/>
      <c r="L1050" s="81">
        <v>888</v>
      </c>
      <c r="M1050" s="81"/>
      <c r="N1050" s="81">
        <v>0</v>
      </c>
      <c r="O1050" s="81"/>
      <c r="P1050" s="81">
        <v>888</v>
      </c>
      <c r="Q1050" s="81"/>
      <c r="R1050" s="81">
        <v>0</v>
      </c>
      <c r="S1050" s="81"/>
      <c r="T1050" s="81">
        <v>0</v>
      </c>
      <c r="U1050" s="81"/>
      <c r="V1050" s="81">
        <v>888</v>
      </c>
      <c r="W1050" s="81"/>
    </row>
    <row r="1051" spans="1:23" x14ac:dyDescent="0.25">
      <c r="A1051" s="67" t="s">
        <v>1512</v>
      </c>
      <c r="B1051" s="67"/>
      <c r="C1051" s="27"/>
      <c r="D1051" s="67" t="s">
        <v>1513</v>
      </c>
      <c r="E1051" s="67"/>
      <c r="F1051" s="67"/>
      <c r="G1051" s="6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</row>
    <row r="1052" spans="1:23" x14ac:dyDescent="0.25">
      <c r="A1052" s="67"/>
      <c r="B1052" s="67"/>
      <c r="C1052" s="27"/>
      <c r="D1052" s="67"/>
      <c r="E1052" s="67"/>
      <c r="F1052" s="67"/>
      <c r="G1052" s="67"/>
      <c r="H1052" s="81">
        <v>14948.880000000001</v>
      </c>
      <c r="I1052" s="81"/>
      <c r="J1052" s="81">
        <v>650</v>
      </c>
      <c r="K1052" s="81"/>
      <c r="L1052" s="81">
        <v>15598.880000000001</v>
      </c>
      <c r="M1052" s="81"/>
      <c r="N1052" s="81">
        <v>15588.550000000001</v>
      </c>
      <c r="O1052" s="81"/>
      <c r="P1052" s="81">
        <v>10.33</v>
      </c>
      <c r="Q1052" s="81"/>
      <c r="R1052" s="81">
        <v>15588.550000000001</v>
      </c>
      <c r="S1052" s="81"/>
      <c r="T1052" s="81">
        <v>15588.550000000001</v>
      </c>
      <c r="U1052" s="81"/>
      <c r="V1052" s="81">
        <v>10.33</v>
      </c>
      <c r="W1052" s="81"/>
    </row>
    <row r="1053" spans="1:23" x14ac:dyDescent="0.25">
      <c r="A1053" s="67" t="s">
        <v>1514</v>
      </c>
      <c r="B1053" s="67"/>
      <c r="C1053" s="27"/>
      <c r="D1053" s="67" t="s">
        <v>1582</v>
      </c>
      <c r="E1053" s="67"/>
      <c r="F1053" s="67"/>
      <c r="G1053" s="6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</row>
    <row r="1054" spans="1:23" x14ac:dyDescent="0.25">
      <c r="A1054" s="67"/>
      <c r="B1054" s="67"/>
      <c r="C1054" s="27"/>
      <c r="D1054" s="67"/>
      <c r="E1054" s="67"/>
      <c r="F1054" s="67"/>
      <c r="G1054" s="67"/>
      <c r="H1054" s="81">
        <v>8709</v>
      </c>
      <c r="I1054" s="81"/>
      <c r="J1054" s="81">
        <v>0</v>
      </c>
      <c r="K1054" s="81"/>
      <c r="L1054" s="81">
        <v>8709</v>
      </c>
      <c r="M1054" s="81"/>
      <c r="N1054" s="81">
        <v>6620.17</v>
      </c>
      <c r="O1054" s="81"/>
      <c r="P1054" s="81">
        <v>2088.83</v>
      </c>
      <c r="Q1054" s="81"/>
      <c r="R1054" s="81">
        <v>6620.17</v>
      </c>
      <c r="S1054" s="81"/>
      <c r="T1054" s="81">
        <v>6620.17</v>
      </c>
      <c r="U1054" s="81"/>
      <c r="V1054" s="81">
        <v>2088.83</v>
      </c>
      <c r="W1054" s="81"/>
    </row>
    <row r="1055" spans="1:23" x14ac:dyDescent="0.25">
      <c r="A1055" s="67" t="s">
        <v>1707</v>
      </c>
      <c r="B1055" s="67"/>
      <c r="C1055" s="27"/>
      <c r="D1055" s="67" t="s">
        <v>1708</v>
      </c>
      <c r="E1055" s="67"/>
      <c r="F1055" s="67"/>
      <c r="G1055" s="6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</row>
    <row r="1056" spans="1:23" x14ac:dyDescent="0.25">
      <c r="A1056" s="67"/>
      <c r="B1056" s="67"/>
      <c r="C1056" s="27"/>
      <c r="D1056" s="67"/>
      <c r="E1056" s="67"/>
      <c r="F1056" s="67"/>
      <c r="G1056" s="67"/>
      <c r="H1056" s="81">
        <v>500</v>
      </c>
      <c r="I1056" s="81"/>
      <c r="J1056" s="81">
        <v>0</v>
      </c>
      <c r="K1056" s="81"/>
      <c r="L1056" s="81">
        <v>500</v>
      </c>
      <c r="M1056" s="81"/>
      <c r="N1056" s="81">
        <v>0</v>
      </c>
      <c r="O1056" s="81"/>
      <c r="P1056" s="81">
        <v>500</v>
      </c>
      <c r="Q1056" s="81"/>
      <c r="R1056" s="81">
        <v>0</v>
      </c>
      <c r="S1056" s="81"/>
      <c r="T1056" s="81">
        <v>0</v>
      </c>
      <c r="U1056" s="81"/>
      <c r="V1056" s="81">
        <v>500</v>
      </c>
      <c r="W1056" s="81"/>
    </row>
    <row r="1057" spans="1:23" x14ac:dyDescent="0.25">
      <c r="A1057" s="67" t="s">
        <v>1516</v>
      </c>
      <c r="B1057" s="67"/>
      <c r="C1057" s="27"/>
      <c r="D1057" s="67" t="s">
        <v>1517</v>
      </c>
      <c r="E1057" s="67"/>
      <c r="F1057" s="67"/>
      <c r="G1057" s="6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</row>
    <row r="1058" spans="1:23" x14ac:dyDescent="0.25">
      <c r="A1058" s="67"/>
      <c r="B1058" s="67"/>
      <c r="C1058" s="27"/>
      <c r="D1058" s="67"/>
      <c r="E1058" s="67"/>
      <c r="F1058" s="67"/>
      <c r="G1058" s="67"/>
      <c r="H1058" s="81">
        <v>6165.5</v>
      </c>
      <c r="I1058" s="81"/>
      <c r="J1058" s="81">
        <v>-2909.4</v>
      </c>
      <c r="K1058" s="81"/>
      <c r="L1058" s="81">
        <v>3256.1</v>
      </c>
      <c r="M1058" s="81"/>
      <c r="N1058" s="81">
        <v>0</v>
      </c>
      <c r="O1058" s="81"/>
      <c r="P1058" s="81">
        <v>3256.1</v>
      </c>
      <c r="Q1058" s="81"/>
      <c r="R1058" s="81">
        <v>0</v>
      </c>
      <c r="S1058" s="81"/>
      <c r="T1058" s="81">
        <v>0</v>
      </c>
      <c r="U1058" s="81"/>
      <c r="V1058" s="81">
        <v>3256.1</v>
      </c>
      <c r="W1058" s="81"/>
    </row>
    <row r="1059" spans="1:23" x14ac:dyDescent="0.25">
      <c r="A1059" s="67" t="s">
        <v>1518</v>
      </c>
      <c r="B1059" s="67"/>
      <c r="C1059" s="27"/>
      <c r="D1059" s="67" t="s">
        <v>1519</v>
      </c>
      <c r="E1059" s="67"/>
      <c r="F1059" s="67"/>
      <c r="G1059" s="6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</row>
    <row r="1060" spans="1:23" x14ac:dyDescent="0.25">
      <c r="A1060" s="67"/>
      <c r="B1060" s="67"/>
      <c r="C1060" s="27"/>
      <c r="D1060" s="67"/>
      <c r="E1060" s="67"/>
      <c r="F1060" s="67"/>
      <c r="G1060" s="67"/>
      <c r="H1060" s="81">
        <v>1500</v>
      </c>
      <c r="I1060" s="81"/>
      <c r="J1060" s="81">
        <v>0</v>
      </c>
      <c r="K1060" s="81"/>
      <c r="L1060" s="81">
        <v>1500</v>
      </c>
      <c r="M1060" s="81"/>
      <c r="N1060" s="81">
        <v>0</v>
      </c>
      <c r="O1060" s="81"/>
      <c r="P1060" s="81">
        <v>1500</v>
      </c>
      <c r="Q1060" s="81"/>
      <c r="R1060" s="81">
        <v>0</v>
      </c>
      <c r="S1060" s="81"/>
      <c r="T1060" s="81">
        <v>0</v>
      </c>
      <c r="U1060" s="81"/>
      <c r="V1060" s="81">
        <v>1500</v>
      </c>
      <c r="W1060" s="81"/>
    </row>
    <row r="1061" spans="1:23" x14ac:dyDescent="0.25">
      <c r="A1061" s="67" t="s">
        <v>1534</v>
      </c>
      <c r="B1061" s="67"/>
      <c r="C1061" s="27"/>
      <c r="D1061" s="67" t="s">
        <v>1679</v>
      </c>
      <c r="E1061" s="67"/>
      <c r="F1061" s="67"/>
      <c r="G1061" s="67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</row>
    <row r="1062" spans="1:23" x14ac:dyDescent="0.25">
      <c r="A1062" s="67"/>
      <c r="B1062" s="67"/>
      <c r="C1062" s="27"/>
      <c r="D1062" s="67"/>
      <c r="E1062" s="67"/>
      <c r="F1062" s="67"/>
      <c r="G1062" s="6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</row>
    <row r="1063" spans="1:23" x14ac:dyDescent="0.25">
      <c r="A1063" s="67"/>
      <c r="B1063" s="67"/>
      <c r="C1063" s="27"/>
      <c r="D1063" s="67"/>
      <c r="E1063" s="67"/>
      <c r="F1063" s="67"/>
      <c r="G1063" s="67"/>
      <c r="H1063" s="81">
        <v>1250</v>
      </c>
      <c r="I1063" s="81"/>
      <c r="J1063" s="81">
        <v>0</v>
      </c>
      <c r="K1063" s="81"/>
      <c r="L1063" s="81">
        <v>1250</v>
      </c>
      <c r="M1063" s="81"/>
      <c r="N1063" s="81">
        <v>0</v>
      </c>
      <c r="O1063" s="81"/>
      <c r="P1063" s="81">
        <v>1250</v>
      </c>
      <c r="Q1063" s="81"/>
      <c r="R1063" s="81">
        <v>0</v>
      </c>
      <c r="S1063" s="81"/>
      <c r="T1063" s="81">
        <v>0</v>
      </c>
      <c r="U1063" s="81"/>
      <c r="V1063" s="81">
        <v>1250</v>
      </c>
      <c r="W1063" s="81"/>
    </row>
    <row r="1064" spans="1:23" x14ac:dyDescent="0.25">
      <c r="A1064" s="67" t="s">
        <v>1536</v>
      </c>
      <c r="B1064" s="67"/>
      <c r="C1064" s="27"/>
      <c r="D1064" s="67" t="s">
        <v>1709</v>
      </c>
      <c r="E1064" s="67"/>
      <c r="F1064" s="67"/>
      <c r="G1064" s="67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</row>
    <row r="1065" spans="1:23" x14ac:dyDescent="0.25">
      <c r="A1065" s="67"/>
      <c r="B1065" s="67"/>
      <c r="C1065" s="27"/>
      <c r="D1065" s="67"/>
      <c r="E1065" s="67"/>
      <c r="F1065" s="67"/>
      <c r="G1065" s="6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</row>
    <row r="1066" spans="1:23" x14ac:dyDescent="0.25">
      <c r="A1066" s="67"/>
      <c r="B1066" s="67"/>
      <c r="C1066" s="27"/>
      <c r="D1066" s="67"/>
      <c r="E1066" s="67"/>
      <c r="F1066" s="67"/>
      <c r="G1066" s="67"/>
      <c r="H1066" s="81">
        <v>1000</v>
      </c>
      <c r="I1066" s="81"/>
      <c r="J1066" s="81">
        <v>0</v>
      </c>
      <c r="K1066" s="81"/>
      <c r="L1066" s="81">
        <v>1000</v>
      </c>
      <c r="M1066" s="81"/>
      <c r="N1066" s="81">
        <v>0</v>
      </c>
      <c r="O1066" s="81"/>
      <c r="P1066" s="81">
        <v>1000</v>
      </c>
      <c r="Q1066" s="81"/>
      <c r="R1066" s="81">
        <v>0</v>
      </c>
      <c r="S1066" s="81"/>
      <c r="T1066" s="81">
        <v>0</v>
      </c>
      <c r="U1066" s="81"/>
      <c r="V1066" s="81">
        <v>1000</v>
      </c>
      <c r="W1066" s="81"/>
    </row>
    <row r="1067" spans="1:23" x14ac:dyDescent="0.25">
      <c r="A1067" s="67" t="s">
        <v>1540</v>
      </c>
      <c r="B1067" s="67"/>
      <c r="C1067" s="27"/>
      <c r="D1067" s="67" t="s">
        <v>1583</v>
      </c>
      <c r="E1067" s="67"/>
      <c r="F1067" s="67"/>
      <c r="G1067" s="67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</row>
    <row r="1068" spans="1:23" x14ac:dyDescent="0.25">
      <c r="A1068" s="67"/>
      <c r="B1068" s="67"/>
      <c r="C1068" s="27"/>
      <c r="D1068" s="67"/>
      <c r="E1068" s="67"/>
      <c r="F1068" s="67"/>
      <c r="G1068" s="6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</row>
    <row r="1069" spans="1:23" x14ac:dyDescent="0.25">
      <c r="A1069" s="67"/>
      <c r="B1069" s="67"/>
      <c r="C1069" s="27"/>
      <c r="D1069" s="67"/>
      <c r="E1069" s="67"/>
      <c r="F1069" s="67"/>
      <c r="G1069" s="67"/>
      <c r="H1069" s="81">
        <v>100</v>
      </c>
      <c r="I1069" s="81"/>
      <c r="J1069" s="81">
        <v>0</v>
      </c>
      <c r="K1069" s="81"/>
      <c r="L1069" s="81">
        <v>100</v>
      </c>
      <c r="M1069" s="81"/>
      <c r="N1069" s="81">
        <v>0</v>
      </c>
      <c r="O1069" s="81"/>
      <c r="P1069" s="81">
        <v>100</v>
      </c>
      <c r="Q1069" s="81"/>
      <c r="R1069" s="81">
        <v>0</v>
      </c>
      <c r="S1069" s="81"/>
      <c r="T1069" s="81">
        <v>0</v>
      </c>
      <c r="U1069" s="81"/>
      <c r="V1069" s="81">
        <v>100</v>
      </c>
      <c r="W1069" s="81"/>
    </row>
    <row r="1070" spans="1:23" x14ac:dyDescent="0.25">
      <c r="A1070" s="27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</row>
    <row r="1071" spans="1:23" x14ac:dyDescent="0.25">
      <c r="A1071" s="27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</row>
    <row r="1072" spans="1:23" x14ac:dyDescent="0.25">
      <c r="A1072" s="30" t="s">
        <v>157</v>
      </c>
      <c r="B1072" s="27"/>
      <c r="C1072" s="27"/>
      <c r="D1072" s="27"/>
      <c r="E1072" s="73" t="s">
        <v>158</v>
      </c>
      <c r="F1072" s="73"/>
      <c r="G1072" s="27"/>
      <c r="H1072" s="27"/>
      <c r="I1072" s="27"/>
      <c r="J1072" s="73" t="s">
        <v>159</v>
      </c>
      <c r="K1072" s="73"/>
      <c r="L1072" s="27"/>
      <c r="M1072" s="27"/>
      <c r="N1072" s="27"/>
      <c r="O1072" s="73" t="s">
        <v>160</v>
      </c>
      <c r="P1072" s="73"/>
      <c r="Q1072" s="73"/>
      <c r="R1072" s="27"/>
      <c r="S1072" s="27"/>
      <c r="T1072" s="34">
        <v>45775</v>
      </c>
      <c r="U1072" s="27"/>
      <c r="V1072" s="27"/>
      <c r="W1072" s="27"/>
    </row>
    <row r="1073" spans="1:23" x14ac:dyDescent="0.25">
      <c r="A1073" s="27"/>
      <c r="B1073" s="80" t="s">
        <v>1113</v>
      </c>
      <c r="C1073" s="80"/>
      <c r="D1073" s="80"/>
      <c r="E1073" s="80" t="s">
        <v>1526</v>
      </c>
      <c r="F1073" s="80"/>
      <c r="G1073" s="80"/>
      <c r="H1073" s="80"/>
      <c r="I1073" s="27"/>
      <c r="J1073" s="80" t="s">
        <v>1114</v>
      </c>
      <c r="K1073" s="80"/>
      <c r="L1073" s="80"/>
      <c r="M1073" s="27"/>
      <c r="N1073" s="27"/>
      <c r="O1073" s="80" t="s">
        <v>1115</v>
      </c>
      <c r="P1073" s="80"/>
      <c r="Q1073" s="80"/>
      <c r="R1073" s="80"/>
      <c r="S1073" s="80"/>
      <c r="T1073" s="27"/>
      <c r="U1073" s="27"/>
      <c r="V1073" s="27"/>
      <c r="W1073" s="27"/>
    </row>
    <row r="1074" spans="1:23" x14ac:dyDescent="0.25">
      <c r="A1074" s="27"/>
      <c r="B1074" s="80"/>
      <c r="C1074" s="80"/>
      <c r="D1074" s="80"/>
      <c r="E1074" s="80"/>
      <c r="F1074" s="80"/>
      <c r="G1074" s="80"/>
      <c r="H1074" s="80"/>
      <c r="I1074" s="27"/>
      <c r="J1074" s="80"/>
      <c r="K1074" s="80"/>
      <c r="L1074" s="80"/>
      <c r="M1074" s="27"/>
      <c r="N1074" s="27"/>
      <c r="O1074" s="80"/>
      <c r="P1074" s="80"/>
      <c r="Q1074" s="80"/>
      <c r="R1074" s="80"/>
      <c r="S1074" s="80"/>
      <c r="T1074" s="35">
        <v>0.65803240740740743</v>
      </c>
      <c r="U1074" s="27"/>
      <c r="V1074" s="27"/>
      <c r="W1074" s="27"/>
    </row>
    <row r="1075" spans="1:23" x14ac:dyDescent="0.25">
      <c r="A1075" s="27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</row>
    <row r="1076" spans="1:23" x14ac:dyDescent="0.25">
      <c r="A1076" s="27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</row>
    <row r="1077" spans="1:23" x14ac:dyDescent="0.25">
      <c r="A1077" s="27"/>
      <c r="B1077" s="27"/>
      <c r="C1077" s="27"/>
      <c r="D1077" s="94" t="s">
        <v>1116</v>
      </c>
      <c r="E1077" s="94"/>
      <c r="F1077" s="94"/>
      <c r="G1077" s="94"/>
      <c r="H1077" s="94"/>
      <c r="I1077" s="94"/>
      <c r="J1077" s="94"/>
      <c r="K1077" s="94"/>
      <c r="L1077" s="94"/>
      <c r="M1077" s="94"/>
      <c r="N1077" s="94"/>
      <c r="O1077" s="94"/>
      <c r="P1077" s="94"/>
      <c r="Q1077" s="94"/>
      <c r="R1077" s="94"/>
      <c r="S1077" s="27"/>
      <c r="T1077" s="27"/>
      <c r="U1077" s="27"/>
      <c r="V1077" s="27"/>
      <c r="W1077" s="27"/>
    </row>
    <row r="1078" spans="1:23" x14ac:dyDescent="0.25">
      <c r="A1078" s="27"/>
      <c r="B1078" s="27"/>
      <c r="C1078" s="27"/>
      <c r="D1078" s="94"/>
      <c r="E1078" s="94"/>
      <c r="F1078" s="94"/>
      <c r="G1078" s="94"/>
      <c r="H1078" s="94"/>
      <c r="I1078" s="94"/>
      <c r="J1078" s="94"/>
      <c r="K1078" s="94"/>
      <c r="L1078" s="94"/>
      <c r="M1078" s="94"/>
      <c r="N1078" s="94"/>
      <c r="O1078" s="94"/>
      <c r="P1078" s="94"/>
      <c r="Q1078" s="94"/>
      <c r="R1078" s="94"/>
      <c r="S1078" s="64" t="s">
        <v>162</v>
      </c>
      <c r="T1078" s="64"/>
      <c r="U1078" s="27"/>
      <c r="V1078" s="27"/>
      <c r="W1078" s="27"/>
    </row>
    <row r="1079" spans="1:23" x14ac:dyDescent="0.25">
      <c r="A1079" s="27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64"/>
      <c r="T1079" s="64"/>
      <c r="U1079" s="27"/>
      <c r="V1079" s="27"/>
      <c r="W1079" s="27"/>
    </row>
    <row r="1080" spans="1:23" ht="15.75" x14ac:dyDescent="0.25">
      <c r="A1080" s="27"/>
      <c r="B1080" s="27"/>
      <c r="C1080" s="27"/>
      <c r="D1080" s="27"/>
      <c r="E1080" s="27"/>
      <c r="F1080" s="27"/>
      <c r="G1080" s="27"/>
      <c r="H1080" s="95" t="s">
        <v>1479</v>
      </c>
      <c r="I1080" s="95"/>
      <c r="J1080" s="95"/>
      <c r="K1080" s="95"/>
      <c r="L1080" s="95"/>
      <c r="M1080" s="95"/>
      <c r="N1080" s="95"/>
      <c r="O1080" s="27"/>
      <c r="P1080" s="27"/>
      <c r="Q1080" s="27"/>
      <c r="R1080" s="27"/>
      <c r="S1080" s="27"/>
      <c r="T1080" s="27"/>
      <c r="U1080" s="27"/>
      <c r="V1080" s="27"/>
      <c r="W1080" s="27"/>
    </row>
    <row r="1081" spans="1:23" x14ac:dyDescent="0.25">
      <c r="A1081" s="27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64" t="s">
        <v>1710</v>
      </c>
      <c r="R1081" s="64"/>
      <c r="S1081" s="64"/>
      <c r="T1081" s="27"/>
      <c r="U1081" s="27"/>
      <c r="V1081" s="27"/>
      <c r="W1081" s="27"/>
    </row>
    <row r="1082" spans="1:23" x14ac:dyDescent="0.25">
      <c r="A1082" s="27"/>
      <c r="B1082" s="27"/>
      <c r="C1082" s="27"/>
      <c r="D1082" s="27"/>
      <c r="E1082" s="27"/>
      <c r="F1082" s="27"/>
      <c r="G1082" s="27"/>
      <c r="H1082" s="64" t="s">
        <v>95</v>
      </c>
      <c r="I1082" s="64"/>
      <c r="J1082" s="96">
        <v>45292</v>
      </c>
      <c r="K1082" s="96"/>
      <c r="L1082" s="64" t="s">
        <v>96</v>
      </c>
      <c r="M1082" s="64"/>
      <c r="N1082" s="96">
        <v>45657</v>
      </c>
      <c r="O1082" s="96"/>
      <c r="P1082" s="27"/>
      <c r="Q1082" s="64"/>
      <c r="R1082" s="64"/>
      <c r="S1082" s="64"/>
      <c r="T1082" s="27"/>
      <c r="U1082" s="27"/>
      <c r="V1082" s="27"/>
      <c r="W1082" s="27"/>
    </row>
    <row r="1083" spans="1:23" x14ac:dyDescent="0.25">
      <c r="A1083" s="27"/>
      <c r="B1083" s="27"/>
      <c r="C1083" s="27"/>
      <c r="D1083" s="27"/>
      <c r="E1083" s="27"/>
      <c r="F1083" s="27"/>
      <c r="G1083" s="27"/>
      <c r="H1083" s="64"/>
      <c r="I1083" s="64"/>
      <c r="J1083" s="96"/>
      <c r="K1083" s="96"/>
      <c r="L1083" s="64"/>
      <c r="M1083" s="64"/>
      <c r="N1083" s="96"/>
      <c r="O1083" s="96"/>
      <c r="P1083" s="27"/>
      <c r="Q1083" s="27"/>
      <c r="R1083" s="27"/>
      <c r="S1083" s="27"/>
      <c r="T1083" s="27"/>
      <c r="U1083" s="27"/>
      <c r="V1083" s="27"/>
      <c r="W1083" s="27"/>
    </row>
    <row r="1084" spans="1:23" x14ac:dyDescent="0.25">
      <c r="A1084" s="27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</row>
    <row r="1085" spans="1:23" x14ac:dyDescent="0.25">
      <c r="A1085" s="27"/>
      <c r="B1085" s="27"/>
      <c r="C1085" s="27"/>
      <c r="D1085" s="27"/>
      <c r="E1085" s="27"/>
      <c r="F1085" s="27"/>
      <c r="G1085" s="27"/>
      <c r="H1085" s="93" t="s">
        <v>1065</v>
      </c>
      <c r="I1085" s="93"/>
      <c r="J1085" s="93"/>
      <c r="K1085" s="93" t="s">
        <v>1066</v>
      </c>
      <c r="L1085" s="93"/>
      <c r="M1085" s="93" t="s">
        <v>1067</v>
      </c>
      <c r="N1085" s="93"/>
      <c r="O1085" s="93" t="s">
        <v>1068</v>
      </c>
      <c r="P1085" s="93"/>
      <c r="Q1085" s="93" t="s">
        <v>1480</v>
      </c>
      <c r="R1085" s="93"/>
      <c r="S1085" s="93" t="s">
        <v>1070</v>
      </c>
      <c r="T1085" s="93"/>
      <c r="U1085" s="27"/>
      <c r="V1085" s="27"/>
      <c r="W1085" s="27"/>
    </row>
    <row r="1086" spans="1:23" x14ac:dyDescent="0.25">
      <c r="A1086" s="27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</row>
    <row r="1087" spans="1:23" x14ac:dyDescent="0.25">
      <c r="A1087" s="93" t="s">
        <v>1481</v>
      </c>
      <c r="B1087" s="93"/>
      <c r="C1087" s="93" t="s">
        <v>1705</v>
      </c>
      <c r="D1087" s="93"/>
      <c r="E1087" s="93" t="s">
        <v>1482</v>
      </c>
      <c r="F1087" s="93"/>
      <c r="G1087" s="93" t="s">
        <v>1706</v>
      </c>
      <c r="H1087" s="93"/>
      <c r="I1087" s="93"/>
      <c r="J1087" s="93"/>
      <c r="K1087" s="93"/>
      <c r="L1087" s="93"/>
      <c r="M1087" s="93"/>
      <c r="N1087" s="93"/>
      <c r="O1087" s="27"/>
      <c r="P1087" s="27"/>
      <c r="Q1087" s="27"/>
      <c r="R1087" s="27"/>
      <c r="S1087" s="27"/>
      <c r="T1087" s="27"/>
      <c r="U1087" s="27"/>
      <c r="V1087" s="27"/>
      <c r="W1087" s="27"/>
    </row>
    <row r="1088" spans="1:23" x14ac:dyDescent="0.25">
      <c r="A1088" s="27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</row>
    <row r="1089" spans="1:23" x14ac:dyDescent="0.25">
      <c r="A1089" s="27"/>
      <c r="B1089" s="27"/>
      <c r="C1089" s="27"/>
      <c r="D1089" s="27"/>
      <c r="E1089" s="27"/>
      <c r="F1089" s="27"/>
      <c r="G1089" s="87" t="s">
        <v>1071</v>
      </c>
      <c r="H1089" s="87"/>
      <c r="I1089" s="27"/>
      <c r="J1089" s="27"/>
      <c r="K1089" s="27"/>
      <c r="L1089" s="27"/>
      <c r="M1089" s="27"/>
      <c r="N1089" s="27"/>
      <c r="O1089" s="87" t="s">
        <v>40</v>
      </c>
      <c r="P1089" s="87"/>
      <c r="Q1089" s="27"/>
      <c r="R1089" s="27"/>
      <c r="S1089" s="27"/>
      <c r="T1089" s="27"/>
      <c r="U1089" s="87" t="s">
        <v>38</v>
      </c>
      <c r="V1089" s="87"/>
      <c r="W1089" s="27"/>
    </row>
    <row r="1090" spans="1:23" x14ac:dyDescent="0.25">
      <c r="A1090" s="27"/>
      <c r="B1090" s="33" t="s">
        <v>68</v>
      </c>
      <c r="C1090" s="27"/>
      <c r="D1090" s="86" t="s">
        <v>1484</v>
      </c>
      <c r="E1090" s="86"/>
      <c r="F1090" s="27"/>
      <c r="G1090" s="87"/>
      <c r="H1090" s="87"/>
      <c r="I1090" s="86" t="s">
        <v>1073</v>
      </c>
      <c r="J1090" s="86"/>
      <c r="K1090" s="86" t="s">
        <v>35</v>
      </c>
      <c r="L1090" s="86"/>
      <c r="M1090" s="86" t="s">
        <v>1485</v>
      </c>
      <c r="N1090" s="86"/>
      <c r="O1090" s="87"/>
      <c r="P1090" s="87"/>
      <c r="Q1090" s="86" t="s">
        <v>36</v>
      </c>
      <c r="R1090" s="86"/>
      <c r="S1090" s="87" t="s">
        <v>39</v>
      </c>
      <c r="T1090" s="87"/>
      <c r="U1090" s="87"/>
      <c r="V1090" s="87"/>
      <c r="W1090" s="27"/>
    </row>
    <row r="1091" spans="1:23" x14ac:dyDescent="0.25">
      <c r="A1091" s="67" t="s">
        <v>1542</v>
      </c>
      <c r="B1091" s="67"/>
      <c r="C1091" s="27"/>
      <c r="D1091" s="67" t="s">
        <v>1584</v>
      </c>
      <c r="E1091" s="67"/>
      <c r="F1091" s="67"/>
      <c r="G1091" s="6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</row>
    <row r="1092" spans="1:23" x14ac:dyDescent="0.25">
      <c r="A1092" s="67"/>
      <c r="B1092" s="67"/>
      <c r="C1092" s="27"/>
      <c r="D1092" s="67"/>
      <c r="E1092" s="67"/>
      <c r="F1092" s="67"/>
      <c r="G1092" s="67"/>
      <c r="H1092" s="81">
        <v>100</v>
      </c>
      <c r="I1092" s="81"/>
      <c r="J1092" s="81">
        <v>0</v>
      </c>
      <c r="K1092" s="81"/>
      <c r="L1092" s="81">
        <v>100</v>
      </c>
      <c r="M1092" s="81"/>
      <c r="N1092" s="81">
        <v>0</v>
      </c>
      <c r="O1092" s="81"/>
      <c r="P1092" s="81">
        <v>100</v>
      </c>
      <c r="Q1092" s="81"/>
      <c r="R1092" s="81">
        <v>0</v>
      </c>
      <c r="S1092" s="81"/>
      <c r="T1092" s="81">
        <v>0</v>
      </c>
      <c r="U1092" s="81"/>
      <c r="V1092" s="81">
        <v>100</v>
      </c>
      <c r="W1092" s="81"/>
    </row>
    <row r="1093" spans="1:23" x14ac:dyDescent="0.25">
      <c r="A1093" s="67" t="s">
        <v>1558</v>
      </c>
      <c r="B1093" s="67"/>
      <c r="C1093" s="27"/>
      <c r="D1093" s="67" t="s">
        <v>1611</v>
      </c>
      <c r="E1093" s="67"/>
      <c r="F1093" s="67"/>
      <c r="G1093" s="6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</row>
    <row r="1094" spans="1:23" x14ac:dyDescent="0.25">
      <c r="A1094" s="67"/>
      <c r="B1094" s="67"/>
      <c r="C1094" s="27"/>
      <c r="D1094" s="67"/>
      <c r="E1094" s="67"/>
      <c r="F1094" s="67"/>
      <c r="G1094" s="67"/>
      <c r="H1094" s="81">
        <v>2417.14</v>
      </c>
      <c r="I1094" s="81"/>
      <c r="J1094" s="81">
        <v>0</v>
      </c>
      <c r="K1094" s="81"/>
      <c r="L1094" s="81">
        <v>2417.14</v>
      </c>
      <c r="M1094" s="81"/>
      <c r="N1094" s="81">
        <v>1673.4</v>
      </c>
      <c r="O1094" s="81"/>
      <c r="P1094" s="81">
        <v>743.74</v>
      </c>
      <c r="Q1094" s="81"/>
      <c r="R1094" s="81">
        <v>1673.4</v>
      </c>
      <c r="S1094" s="81"/>
      <c r="T1094" s="81">
        <v>1673.4</v>
      </c>
      <c r="U1094" s="81"/>
      <c r="V1094" s="81">
        <v>743.74</v>
      </c>
      <c r="W1094" s="81"/>
    </row>
    <row r="1095" spans="1:23" x14ac:dyDescent="0.25">
      <c r="A1095" s="67" t="s">
        <v>1688</v>
      </c>
      <c r="B1095" s="67"/>
      <c r="C1095" s="27"/>
      <c r="D1095" s="67" t="s">
        <v>1493</v>
      </c>
      <c r="E1095" s="67"/>
      <c r="F1095" s="67"/>
      <c r="G1095" s="67"/>
      <c r="H1095" s="81"/>
      <c r="I1095" s="81"/>
      <c r="J1095" s="81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</row>
    <row r="1096" spans="1:23" x14ac:dyDescent="0.25">
      <c r="A1096" s="67"/>
      <c r="B1096" s="67"/>
      <c r="C1096" s="27"/>
      <c r="D1096" s="67"/>
      <c r="E1096" s="67"/>
      <c r="F1096" s="67"/>
      <c r="G1096" s="6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</row>
    <row r="1097" spans="1:23" x14ac:dyDescent="0.25">
      <c r="A1097" s="67"/>
      <c r="B1097" s="67"/>
      <c r="C1097" s="27"/>
      <c r="D1097" s="67"/>
      <c r="E1097" s="67"/>
      <c r="F1097" s="67"/>
      <c r="G1097" s="67"/>
      <c r="H1097" s="81">
        <v>405720</v>
      </c>
      <c r="I1097" s="81"/>
      <c r="J1097" s="81">
        <v>11298</v>
      </c>
      <c r="K1097" s="81"/>
      <c r="L1097" s="81">
        <v>417018</v>
      </c>
      <c r="M1097" s="81"/>
      <c r="N1097" s="81">
        <v>416980.52</v>
      </c>
      <c r="O1097" s="81"/>
      <c r="P1097" s="81">
        <v>37.480000000000004</v>
      </c>
      <c r="Q1097" s="81"/>
      <c r="R1097" s="81">
        <v>416980.52</v>
      </c>
      <c r="S1097" s="81"/>
      <c r="T1097" s="81">
        <v>416980.52</v>
      </c>
      <c r="U1097" s="81"/>
      <c r="V1097" s="81">
        <v>37.480000000000004</v>
      </c>
      <c r="W1097" s="81"/>
    </row>
    <row r="1098" spans="1:23" x14ac:dyDescent="0.25">
      <c r="A1098" s="67" t="s">
        <v>1689</v>
      </c>
      <c r="B1098" s="67"/>
      <c r="C1098" s="27"/>
      <c r="D1098" s="67" t="s">
        <v>1495</v>
      </c>
      <c r="E1098" s="67"/>
      <c r="F1098" s="67"/>
      <c r="G1098" s="6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</row>
    <row r="1099" spans="1:23" x14ac:dyDescent="0.25">
      <c r="A1099" s="67"/>
      <c r="B1099" s="67"/>
      <c r="C1099" s="27"/>
      <c r="D1099" s="67"/>
      <c r="E1099" s="67"/>
      <c r="F1099" s="67"/>
      <c r="G1099" s="67"/>
      <c r="H1099" s="81">
        <v>33810</v>
      </c>
      <c r="I1099" s="81"/>
      <c r="J1099" s="81">
        <v>600</v>
      </c>
      <c r="K1099" s="81"/>
      <c r="L1099" s="81">
        <v>34410</v>
      </c>
      <c r="M1099" s="81"/>
      <c r="N1099" s="81">
        <v>34317.33</v>
      </c>
      <c r="O1099" s="81"/>
      <c r="P1099" s="81">
        <v>92.67</v>
      </c>
      <c r="Q1099" s="81"/>
      <c r="R1099" s="81">
        <v>34317.33</v>
      </c>
      <c r="S1099" s="81"/>
      <c r="T1099" s="81">
        <v>34317.33</v>
      </c>
      <c r="U1099" s="81"/>
      <c r="V1099" s="81">
        <v>92.67</v>
      </c>
      <c r="W1099" s="81"/>
    </row>
    <row r="1100" spans="1:23" x14ac:dyDescent="0.25">
      <c r="A1100" s="67" t="s">
        <v>1691</v>
      </c>
      <c r="B1100" s="67"/>
      <c r="C1100" s="27"/>
      <c r="D1100" s="67" t="s">
        <v>1497</v>
      </c>
      <c r="E1100" s="67"/>
      <c r="F1100" s="67"/>
      <c r="G1100" s="6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</row>
    <row r="1101" spans="1:23" x14ac:dyDescent="0.25">
      <c r="A1101" s="67"/>
      <c r="B1101" s="67"/>
      <c r="C1101" s="27"/>
      <c r="D1101" s="67"/>
      <c r="E1101" s="67"/>
      <c r="F1101" s="67"/>
      <c r="G1101" s="67"/>
      <c r="H1101" s="81">
        <v>28500</v>
      </c>
      <c r="I1101" s="81"/>
      <c r="J1101" s="81">
        <v>-1900</v>
      </c>
      <c r="K1101" s="81"/>
      <c r="L1101" s="81">
        <v>26600</v>
      </c>
      <c r="M1101" s="81"/>
      <c r="N1101" s="81">
        <v>26561.68</v>
      </c>
      <c r="O1101" s="81"/>
      <c r="P1101" s="81">
        <v>38.32</v>
      </c>
      <c r="Q1101" s="81"/>
      <c r="R1101" s="81">
        <v>26561.68</v>
      </c>
      <c r="S1101" s="81"/>
      <c r="T1101" s="81">
        <v>26561.68</v>
      </c>
      <c r="U1101" s="81"/>
      <c r="V1101" s="81">
        <v>38.32</v>
      </c>
      <c r="W1101" s="81"/>
    </row>
    <row r="1102" spans="1:23" x14ac:dyDescent="0.25">
      <c r="A1102" s="67" t="s">
        <v>1692</v>
      </c>
      <c r="B1102" s="67"/>
      <c r="C1102" s="27"/>
      <c r="D1102" s="67" t="s">
        <v>1499</v>
      </c>
      <c r="E1102" s="67"/>
      <c r="F1102" s="67"/>
      <c r="G1102" s="6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</row>
    <row r="1103" spans="1:23" x14ac:dyDescent="0.25">
      <c r="A1103" s="67"/>
      <c r="B1103" s="67"/>
      <c r="C1103" s="27"/>
      <c r="D1103" s="67"/>
      <c r="E1103" s="67"/>
      <c r="F1103" s="67"/>
      <c r="G1103" s="67"/>
      <c r="H1103" s="81">
        <v>7788</v>
      </c>
      <c r="I1103" s="81"/>
      <c r="J1103" s="81">
        <v>-1000</v>
      </c>
      <c r="K1103" s="81"/>
      <c r="L1103" s="81">
        <v>6788</v>
      </c>
      <c r="M1103" s="81"/>
      <c r="N1103" s="81">
        <v>6712.5</v>
      </c>
      <c r="O1103" s="81"/>
      <c r="P1103" s="81">
        <v>75.5</v>
      </c>
      <c r="Q1103" s="81"/>
      <c r="R1103" s="81">
        <v>6712.5</v>
      </c>
      <c r="S1103" s="81"/>
      <c r="T1103" s="81">
        <v>6712.5</v>
      </c>
      <c r="U1103" s="81"/>
      <c r="V1103" s="81">
        <v>75.5</v>
      </c>
      <c r="W1103" s="81"/>
    </row>
    <row r="1104" spans="1:23" x14ac:dyDescent="0.25">
      <c r="A1104" s="67" t="s">
        <v>1693</v>
      </c>
      <c r="B1104" s="67"/>
      <c r="C1104" s="27"/>
      <c r="D1104" s="67" t="s">
        <v>1501</v>
      </c>
      <c r="E1104" s="67"/>
      <c r="F1104" s="67"/>
      <c r="G1104" s="6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</row>
    <row r="1105" spans="1:23" x14ac:dyDescent="0.25">
      <c r="A1105" s="67"/>
      <c r="B1105" s="67"/>
      <c r="C1105" s="27"/>
      <c r="D1105" s="67"/>
      <c r="E1105" s="67"/>
      <c r="F1105" s="67"/>
      <c r="G1105" s="67"/>
      <c r="H1105" s="81">
        <v>57000</v>
      </c>
      <c r="I1105" s="81"/>
      <c r="J1105" s="81">
        <v>-2224</v>
      </c>
      <c r="K1105" s="81"/>
      <c r="L1105" s="81">
        <v>54776</v>
      </c>
      <c r="M1105" s="81"/>
      <c r="N1105" s="81">
        <v>54776</v>
      </c>
      <c r="O1105" s="81"/>
      <c r="P1105" s="81">
        <v>0</v>
      </c>
      <c r="Q1105" s="81"/>
      <c r="R1105" s="81">
        <v>54776</v>
      </c>
      <c r="S1105" s="81"/>
      <c r="T1105" s="81">
        <v>54776</v>
      </c>
      <c r="U1105" s="81"/>
      <c r="V1105" s="81">
        <v>0</v>
      </c>
      <c r="W1105" s="81"/>
    </row>
    <row r="1106" spans="1:23" x14ac:dyDescent="0.25">
      <c r="A1106" s="67" t="s">
        <v>1696</v>
      </c>
      <c r="B1106" s="67"/>
      <c r="C1106" s="27"/>
      <c r="D1106" s="67" t="s">
        <v>1505</v>
      </c>
      <c r="E1106" s="67"/>
      <c r="F1106" s="67"/>
      <c r="G1106" s="6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</row>
    <row r="1107" spans="1:23" x14ac:dyDescent="0.25">
      <c r="A1107" s="67"/>
      <c r="B1107" s="67"/>
      <c r="C1107" s="27"/>
      <c r="D1107" s="67"/>
      <c r="E1107" s="67"/>
      <c r="F1107" s="67"/>
      <c r="G1107" s="67"/>
      <c r="H1107" s="81">
        <v>2991</v>
      </c>
      <c r="I1107" s="81"/>
      <c r="J1107" s="81">
        <v>0</v>
      </c>
      <c r="K1107" s="81"/>
      <c r="L1107" s="81">
        <v>2991</v>
      </c>
      <c r="M1107" s="81"/>
      <c r="N1107" s="81">
        <v>2732.4</v>
      </c>
      <c r="O1107" s="81"/>
      <c r="P1107" s="81">
        <v>258.60000000000002</v>
      </c>
      <c r="Q1107" s="81"/>
      <c r="R1107" s="81">
        <v>2732.4</v>
      </c>
      <c r="S1107" s="81"/>
      <c r="T1107" s="81">
        <v>2732.4</v>
      </c>
      <c r="U1107" s="81"/>
      <c r="V1107" s="81">
        <v>258.60000000000002</v>
      </c>
      <c r="W1107" s="81"/>
    </row>
    <row r="1108" spans="1:23" x14ac:dyDescent="0.25">
      <c r="A1108" s="67" t="s">
        <v>1697</v>
      </c>
      <c r="B1108" s="67"/>
      <c r="C1108" s="27"/>
      <c r="D1108" s="67" t="s">
        <v>1507</v>
      </c>
      <c r="E1108" s="67"/>
      <c r="F1108" s="67"/>
      <c r="G1108" s="6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</row>
    <row r="1109" spans="1:23" x14ac:dyDescent="0.25">
      <c r="A1109" s="67"/>
      <c r="B1109" s="67"/>
      <c r="C1109" s="27"/>
      <c r="D1109" s="67"/>
      <c r="E1109" s="67"/>
      <c r="F1109" s="67"/>
      <c r="G1109" s="67"/>
      <c r="H1109" s="81">
        <v>13500</v>
      </c>
      <c r="I1109" s="81"/>
      <c r="J1109" s="81">
        <v>0</v>
      </c>
      <c r="K1109" s="81"/>
      <c r="L1109" s="81">
        <v>13500</v>
      </c>
      <c r="M1109" s="81"/>
      <c r="N1109" s="81">
        <v>13250.04</v>
      </c>
      <c r="O1109" s="81"/>
      <c r="P1109" s="81">
        <v>249.96</v>
      </c>
      <c r="Q1109" s="81"/>
      <c r="R1109" s="81">
        <v>13250.04</v>
      </c>
      <c r="S1109" s="81"/>
      <c r="T1109" s="81">
        <v>13250.04</v>
      </c>
      <c r="U1109" s="81"/>
      <c r="V1109" s="81">
        <v>249.96</v>
      </c>
      <c r="W1109" s="81"/>
    </row>
    <row r="1110" spans="1:23" x14ac:dyDescent="0.25">
      <c r="A1110" s="67" t="s">
        <v>1698</v>
      </c>
      <c r="B1110" s="67"/>
      <c r="C1110" s="27"/>
      <c r="D1110" s="67" t="s">
        <v>1513</v>
      </c>
      <c r="E1110" s="67"/>
      <c r="F1110" s="67"/>
      <c r="G1110" s="6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</row>
    <row r="1111" spans="1:23" x14ac:dyDescent="0.25">
      <c r="A1111" s="67"/>
      <c r="B1111" s="67"/>
      <c r="C1111" s="27"/>
      <c r="D1111" s="67"/>
      <c r="E1111" s="67"/>
      <c r="F1111" s="67"/>
      <c r="G1111" s="67"/>
      <c r="H1111" s="81">
        <v>45237.78</v>
      </c>
      <c r="I1111" s="81"/>
      <c r="J1111" s="81">
        <v>-2115</v>
      </c>
      <c r="K1111" s="81"/>
      <c r="L1111" s="81">
        <v>43122.78</v>
      </c>
      <c r="M1111" s="81"/>
      <c r="N1111" s="81">
        <v>43122</v>
      </c>
      <c r="O1111" s="81"/>
      <c r="P1111" s="81">
        <v>0.78</v>
      </c>
      <c r="Q1111" s="81"/>
      <c r="R1111" s="81">
        <v>43122</v>
      </c>
      <c r="S1111" s="81"/>
      <c r="T1111" s="81">
        <v>43122</v>
      </c>
      <c r="U1111" s="81"/>
      <c r="V1111" s="81">
        <v>0.78</v>
      </c>
      <c r="W1111" s="81"/>
    </row>
    <row r="1112" spans="1:23" x14ac:dyDescent="0.25">
      <c r="A1112" s="67" t="s">
        <v>1699</v>
      </c>
      <c r="B1112" s="67"/>
      <c r="C1112" s="27"/>
      <c r="D1112" s="67" t="s">
        <v>1515</v>
      </c>
      <c r="E1112" s="67"/>
      <c r="F1112" s="67"/>
      <c r="G1112" s="6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</row>
    <row r="1113" spans="1:23" x14ac:dyDescent="0.25">
      <c r="A1113" s="67"/>
      <c r="B1113" s="67"/>
      <c r="C1113" s="27"/>
      <c r="D1113" s="67"/>
      <c r="E1113" s="67"/>
      <c r="F1113" s="67"/>
      <c r="G1113" s="67"/>
      <c r="H1113" s="81">
        <v>33810</v>
      </c>
      <c r="I1113" s="81"/>
      <c r="J1113" s="81">
        <v>-1655</v>
      </c>
      <c r="K1113" s="81"/>
      <c r="L1113" s="81">
        <v>32155</v>
      </c>
      <c r="M1113" s="81"/>
      <c r="N1113" s="81">
        <v>32154.34</v>
      </c>
      <c r="O1113" s="81"/>
      <c r="P1113" s="81">
        <v>0.66</v>
      </c>
      <c r="Q1113" s="81"/>
      <c r="R1113" s="81">
        <v>32154.34</v>
      </c>
      <c r="S1113" s="81"/>
      <c r="T1113" s="81">
        <v>32154.34</v>
      </c>
      <c r="U1113" s="81"/>
      <c r="V1113" s="81">
        <v>0.66</v>
      </c>
      <c r="W1113" s="81"/>
    </row>
    <row r="1114" spans="1:23" x14ac:dyDescent="0.25">
      <c r="A1114" s="67" t="s">
        <v>1700</v>
      </c>
      <c r="B1114" s="67"/>
      <c r="C1114" s="27"/>
      <c r="D1114" s="67" t="s">
        <v>1701</v>
      </c>
      <c r="E1114" s="67"/>
      <c r="F1114" s="67"/>
      <c r="G1114" s="6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</row>
    <row r="1115" spans="1:23" x14ac:dyDescent="0.25">
      <c r="A1115" s="67"/>
      <c r="B1115" s="67"/>
      <c r="C1115" s="27"/>
      <c r="D1115" s="67"/>
      <c r="E1115" s="67"/>
      <c r="F1115" s="67"/>
      <c r="G1115" s="67"/>
      <c r="H1115" s="81">
        <v>500</v>
      </c>
      <c r="I1115" s="81"/>
      <c r="J1115" s="81">
        <v>0</v>
      </c>
      <c r="K1115" s="81"/>
      <c r="L1115" s="81">
        <v>500</v>
      </c>
      <c r="M1115" s="81"/>
      <c r="N1115" s="81">
        <v>0</v>
      </c>
      <c r="O1115" s="81"/>
      <c r="P1115" s="81">
        <v>500</v>
      </c>
      <c r="Q1115" s="81"/>
      <c r="R1115" s="81">
        <v>0</v>
      </c>
      <c r="S1115" s="81"/>
      <c r="T1115" s="81">
        <v>0</v>
      </c>
      <c r="U1115" s="81"/>
      <c r="V1115" s="81">
        <v>500</v>
      </c>
      <c r="W1115" s="81"/>
    </row>
    <row r="1116" spans="1:23" x14ac:dyDescent="0.25">
      <c r="A1116" s="67" t="s">
        <v>1711</v>
      </c>
      <c r="B1116" s="67"/>
      <c r="C1116" s="27"/>
      <c r="D1116" s="67" t="s">
        <v>1712</v>
      </c>
      <c r="E1116" s="67"/>
      <c r="F1116" s="67"/>
      <c r="G1116" s="6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</row>
    <row r="1117" spans="1:23" x14ac:dyDescent="0.25">
      <c r="A1117" s="67"/>
      <c r="B1117" s="67"/>
      <c r="C1117" s="27"/>
      <c r="D1117" s="67"/>
      <c r="E1117" s="67"/>
      <c r="F1117" s="67"/>
      <c r="G1117" s="67"/>
      <c r="H1117" s="81">
        <v>12488</v>
      </c>
      <c r="I1117" s="81"/>
      <c r="J1117" s="81">
        <v>-8700</v>
      </c>
      <c r="K1117" s="81"/>
      <c r="L1117" s="81">
        <v>3788</v>
      </c>
      <c r="M1117" s="81"/>
      <c r="N1117" s="81">
        <v>3786.75</v>
      </c>
      <c r="O1117" s="81"/>
      <c r="P1117" s="81">
        <v>1.25</v>
      </c>
      <c r="Q1117" s="81"/>
      <c r="R1117" s="81">
        <v>3786.75</v>
      </c>
      <c r="S1117" s="81"/>
      <c r="T1117" s="81">
        <v>3786.75</v>
      </c>
      <c r="U1117" s="81"/>
      <c r="V1117" s="81">
        <v>1.25</v>
      </c>
      <c r="W1117" s="81"/>
    </row>
    <row r="1118" spans="1:23" x14ac:dyDescent="0.25">
      <c r="A1118" s="67" t="s">
        <v>1713</v>
      </c>
      <c r="B1118" s="67"/>
      <c r="C1118" s="27"/>
      <c r="D1118" s="67" t="s">
        <v>1714</v>
      </c>
      <c r="E1118" s="67"/>
      <c r="F1118" s="67"/>
      <c r="G1118" s="6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</row>
    <row r="1119" spans="1:23" x14ac:dyDescent="0.25">
      <c r="A1119" s="67"/>
      <c r="B1119" s="67"/>
      <c r="C1119" s="27"/>
      <c r="D1119" s="67"/>
      <c r="E1119" s="67"/>
      <c r="F1119" s="67"/>
      <c r="G1119" s="67"/>
      <c r="H1119" s="81">
        <v>44994</v>
      </c>
      <c r="I1119" s="81"/>
      <c r="J1119" s="81">
        <v>-13578</v>
      </c>
      <c r="K1119" s="81"/>
      <c r="L1119" s="81">
        <v>31416</v>
      </c>
      <c r="M1119" s="81"/>
      <c r="N1119" s="81">
        <v>31320.920000000002</v>
      </c>
      <c r="O1119" s="81"/>
      <c r="P1119" s="81">
        <v>95.08</v>
      </c>
      <c r="Q1119" s="81"/>
      <c r="R1119" s="81">
        <v>31320.920000000002</v>
      </c>
      <c r="S1119" s="81"/>
      <c r="T1119" s="81">
        <v>31320.920000000002</v>
      </c>
      <c r="U1119" s="81"/>
      <c r="V1119" s="81">
        <v>95.08</v>
      </c>
      <c r="W1119" s="81"/>
    </row>
    <row r="1120" spans="1:23" x14ac:dyDescent="0.25">
      <c r="A1120" s="67" t="s">
        <v>1629</v>
      </c>
      <c r="B1120" s="67"/>
      <c r="C1120" s="27"/>
      <c r="D1120" s="67" t="s">
        <v>1519</v>
      </c>
      <c r="E1120" s="67"/>
      <c r="F1120" s="67"/>
      <c r="G1120" s="6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</row>
    <row r="1121" spans="1:23" x14ac:dyDescent="0.25">
      <c r="A1121" s="67"/>
      <c r="B1121" s="67"/>
      <c r="C1121" s="27"/>
      <c r="D1121" s="67"/>
      <c r="E1121" s="67"/>
      <c r="F1121" s="67"/>
      <c r="G1121" s="67"/>
      <c r="H1121" s="81">
        <v>200</v>
      </c>
      <c r="I1121" s="81"/>
      <c r="J1121" s="81">
        <v>1130</v>
      </c>
      <c r="K1121" s="81"/>
      <c r="L1121" s="81">
        <v>1330</v>
      </c>
      <c r="M1121" s="81"/>
      <c r="N1121" s="81">
        <v>1320.79</v>
      </c>
      <c r="O1121" s="81"/>
      <c r="P1121" s="81">
        <v>9.2100000000000009</v>
      </c>
      <c r="Q1121" s="81"/>
      <c r="R1121" s="81">
        <v>1320.79</v>
      </c>
      <c r="S1121" s="81"/>
      <c r="T1121" s="81">
        <v>1320.79</v>
      </c>
      <c r="U1121" s="81"/>
      <c r="V1121" s="81">
        <v>9.2100000000000009</v>
      </c>
      <c r="W1121" s="81"/>
    </row>
    <row r="1122" spans="1:23" x14ac:dyDescent="0.25">
      <c r="A1122" s="67" t="s">
        <v>1612</v>
      </c>
      <c r="B1122" s="67"/>
      <c r="C1122" s="27"/>
      <c r="D1122" s="67" t="s">
        <v>1539</v>
      </c>
      <c r="E1122" s="67"/>
      <c r="F1122" s="67"/>
      <c r="G1122" s="67"/>
      <c r="H1122" s="81"/>
      <c r="I1122" s="81"/>
      <c r="J1122" s="81"/>
      <c r="K1122" s="81"/>
      <c r="L1122" s="81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</row>
    <row r="1123" spans="1:23" x14ac:dyDescent="0.25">
      <c r="A1123" s="67"/>
      <c r="B1123" s="67"/>
      <c r="C1123" s="27"/>
      <c r="D1123" s="67"/>
      <c r="E1123" s="67"/>
      <c r="F1123" s="67"/>
      <c r="G1123" s="6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</row>
    <row r="1124" spans="1:23" x14ac:dyDescent="0.25">
      <c r="A1124" s="67"/>
      <c r="B1124" s="67"/>
      <c r="C1124" s="27"/>
      <c r="D1124" s="67"/>
      <c r="E1124" s="67"/>
      <c r="F1124" s="67"/>
      <c r="G1124" s="67"/>
      <c r="H1124" s="81">
        <v>15000</v>
      </c>
      <c r="I1124" s="81"/>
      <c r="J1124" s="81">
        <v>10000</v>
      </c>
      <c r="K1124" s="81"/>
      <c r="L1124" s="81">
        <v>25000</v>
      </c>
      <c r="M1124" s="81"/>
      <c r="N1124" s="81">
        <v>21284.09</v>
      </c>
      <c r="O1124" s="81"/>
      <c r="P1124" s="81">
        <v>3715.91</v>
      </c>
      <c r="Q1124" s="81"/>
      <c r="R1124" s="81">
        <v>12537.27</v>
      </c>
      <c r="S1124" s="81"/>
      <c r="T1124" s="81">
        <v>12537.27</v>
      </c>
      <c r="U1124" s="81"/>
      <c r="V1124" s="81">
        <v>12462.73</v>
      </c>
      <c r="W1124" s="81"/>
    </row>
    <row r="1125" spans="1:23" x14ac:dyDescent="0.25">
      <c r="A1125" s="67" t="s">
        <v>1614</v>
      </c>
      <c r="B1125" s="67"/>
      <c r="C1125" s="27"/>
      <c r="D1125" s="67" t="s">
        <v>1541</v>
      </c>
      <c r="E1125" s="67"/>
      <c r="F1125" s="67"/>
      <c r="G1125" s="6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</row>
    <row r="1126" spans="1:23" x14ac:dyDescent="0.25">
      <c r="A1126" s="67"/>
      <c r="B1126" s="67"/>
      <c r="C1126" s="27"/>
      <c r="D1126" s="67"/>
      <c r="E1126" s="67"/>
      <c r="F1126" s="67"/>
      <c r="G1126" s="67"/>
      <c r="H1126" s="81">
        <v>100</v>
      </c>
      <c r="I1126" s="81"/>
      <c r="J1126" s="81">
        <v>0</v>
      </c>
      <c r="K1126" s="81"/>
      <c r="L1126" s="81">
        <v>100</v>
      </c>
      <c r="M1126" s="81"/>
      <c r="N1126" s="81">
        <v>0</v>
      </c>
      <c r="O1126" s="81"/>
      <c r="P1126" s="81">
        <v>100</v>
      </c>
      <c r="Q1126" s="81"/>
      <c r="R1126" s="81">
        <v>0</v>
      </c>
      <c r="S1126" s="81"/>
      <c r="T1126" s="81">
        <v>0</v>
      </c>
      <c r="U1126" s="81"/>
      <c r="V1126" s="81">
        <v>100</v>
      </c>
      <c r="W1126" s="81"/>
    </row>
    <row r="1127" spans="1:23" x14ac:dyDescent="0.25">
      <c r="A1127" s="67" t="s">
        <v>1615</v>
      </c>
      <c r="B1127" s="67"/>
      <c r="C1127" s="27"/>
      <c r="D1127" s="67" t="s">
        <v>1543</v>
      </c>
      <c r="E1127" s="67"/>
      <c r="F1127" s="67"/>
      <c r="G1127" s="6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</row>
    <row r="1128" spans="1:23" x14ac:dyDescent="0.25">
      <c r="A1128" s="67"/>
      <c r="B1128" s="67"/>
      <c r="C1128" s="27"/>
      <c r="D1128" s="67"/>
      <c r="E1128" s="67"/>
      <c r="F1128" s="67"/>
      <c r="G1128" s="67"/>
      <c r="H1128" s="81">
        <v>100</v>
      </c>
      <c r="I1128" s="81"/>
      <c r="J1128" s="81">
        <v>0</v>
      </c>
      <c r="K1128" s="81"/>
      <c r="L1128" s="81">
        <v>100</v>
      </c>
      <c r="M1128" s="81"/>
      <c r="N1128" s="81">
        <v>0</v>
      </c>
      <c r="O1128" s="81"/>
      <c r="P1128" s="81">
        <v>100</v>
      </c>
      <c r="Q1128" s="81"/>
      <c r="R1128" s="81">
        <v>0</v>
      </c>
      <c r="S1128" s="81"/>
      <c r="T1128" s="81">
        <v>0</v>
      </c>
      <c r="U1128" s="81"/>
      <c r="V1128" s="81">
        <v>100</v>
      </c>
      <c r="W1128" s="81"/>
    </row>
    <row r="1129" spans="1:23" x14ac:dyDescent="0.25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</row>
    <row r="1130" spans="1:23" x14ac:dyDescent="0.25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</row>
    <row r="1131" spans="1:23" x14ac:dyDescent="0.25">
      <c r="A1131" s="30" t="s">
        <v>157</v>
      </c>
      <c r="B1131" s="27"/>
      <c r="C1131" s="27"/>
      <c r="D1131" s="27"/>
      <c r="E1131" s="73" t="s">
        <v>158</v>
      </c>
      <c r="F1131" s="73"/>
      <c r="G1131" s="27"/>
      <c r="H1131" s="27"/>
      <c r="I1131" s="27"/>
      <c r="J1131" s="73" t="s">
        <v>159</v>
      </c>
      <c r="K1131" s="73"/>
      <c r="L1131" s="27"/>
      <c r="M1131" s="27"/>
      <c r="N1131" s="27"/>
      <c r="O1131" s="73" t="s">
        <v>160</v>
      </c>
      <c r="P1131" s="73"/>
      <c r="Q1131" s="73"/>
      <c r="R1131" s="27"/>
      <c r="S1131" s="27"/>
      <c r="T1131" s="34">
        <v>45775</v>
      </c>
      <c r="U1131" s="27"/>
      <c r="V1131" s="27"/>
      <c r="W1131" s="27"/>
    </row>
    <row r="1132" spans="1:23" x14ac:dyDescent="0.25">
      <c r="A1132" s="27"/>
      <c r="B1132" s="80" t="s">
        <v>1113</v>
      </c>
      <c r="C1132" s="80"/>
      <c r="D1132" s="80"/>
      <c r="E1132" s="80" t="s">
        <v>1526</v>
      </c>
      <c r="F1132" s="80"/>
      <c r="G1132" s="80"/>
      <c r="H1132" s="80"/>
      <c r="I1132" s="27"/>
      <c r="J1132" s="80" t="s">
        <v>1114</v>
      </c>
      <c r="K1132" s="80"/>
      <c r="L1132" s="80"/>
      <c r="M1132" s="27"/>
      <c r="N1132" s="27"/>
      <c r="O1132" s="80" t="s">
        <v>1115</v>
      </c>
      <c r="P1132" s="80"/>
      <c r="Q1132" s="80"/>
      <c r="R1132" s="80"/>
      <c r="S1132" s="80"/>
      <c r="T1132" s="27"/>
      <c r="U1132" s="27"/>
      <c r="V1132" s="27"/>
      <c r="W1132" s="27"/>
    </row>
    <row r="1133" spans="1:23" x14ac:dyDescent="0.25">
      <c r="A1133" s="27"/>
      <c r="B1133" s="80"/>
      <c r="C1133" s="80"/>
      <c r="D1133" s="80"/>
      <c r="E1133" s="80"/>
      <c r="F1133" s="80"/>
      <c r="G1133" s="80"/>
      <c r="H1133" s="80"/>
      <c r="I1133" s="27"/>
      <c r="J1133" s="80"/>
      <c r="K1133" s="80"/>
      <c r="L1133" s="80"/>
      <c r="M1133" s="27"/>
      <c r="N1133" s="27"/>
      <c r="O1133" s="80"/>
      <c r="P1133" s="80"/>
      <c r="Q1133" s="80"/>
      <c r="R1133" s="80"/>
      <c r="S1133" s="80"/>
      <c r="T1133" s="35">
        <v>0.65803240740740743</v>
      </c>
      <c r="U1133" s="27"/>
      <c r="V1133" s="27"/>
      <c r="W1133" s="27"/>
    </row>
    <row r="1134" spans="1:23" x14ac:dyDescent="0.25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</row>
    <row r="1135" spans="1:23" x14ac:dyDescent="0.25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</row>
    <row r="1136" spans="1:23" x14ac:dyDescent="0.25">
      <c r="A1136" s="27"/>
      <c r="B1136" s="27"/>
      <c r="C1136" s="27"/>
      <c r="D1136" s="94" t="s">
        <v>1116</v>
      </c>
      <c r="E1136" s="94"/>
      <c r="F1136" s="94"/>
      <c r="G1136" s="94"/>
      <c r="H1136" s="94"/>
      <c r="I1136" s="94"/>
      <c r="J1136" s="94"/>
      <c r="K1136" s="94"/>
      <c r="L1136" s="94"/>
      <c r="M1136" s="94"/>
      <c r="N1136" s="94"/>
      <c r="O1136" s="94"/>
      <c r="P1136" s="94"/>
      <c r="Q1136" s="94"/>
      <c r="R1136" s="94"/>
      <c r="S1136" s="27"/>
      <c r="T1136" s="27"/>
      <c r="U1136" s="27"/>
      <c r="V1136" s="27"/>
      <c r="W1136" s="27"/>
    </row>
    <row r="1137" spans="1:23" x14ac:dyDescent="0.25">
      <c r="A1137" s="27"/>
      <c r="B1137" s="27"/>
      <c r="C1137" s="27"/>
      <c r="D1137" s="94"/>
      <c r="E1137" s="94"/>
      <c r="F1137" s="94"/>
      <c r="G1137" s="94"/>
      <c r="H1137" s="94"/>
      <c r="I1137" s="94"/>
      <c r="J1137" s="94"/>
      <c r="K1137" s="94"/>
      <c r="L1137" s="94"/>
      <c r="M1137" s="94"/>
      <c r="N1137" s="94"/>
      <c r="O1137" s="94"/>
      <c r="P1137" s="94"/>
      <c r="Q1137" s="94"/>
      <c r="R1137" s="94"/>
      <c r="S1137" s="64" t="s">
        <v>162</v>
      </c>
      <c r="T1137" s="64"/>
      <c r="U1137" s="27"/>
      <c r="V1137" s="27"/>
      <c r="W1137" s="27"/>
    </row>
    <row r="1138" spans="1:23" x14ac:dyDescent="0.25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64"/>
      <c r="T1138" s="64"/>
      <c r="U1138" s="27"/>
      <c r="V1138" s="27"/>
      <c r="W1138" s="27"/>
    </row>
    <row r="1139" spans="1:23" ht="15.75" x14ac:dyDescent="0.25">
      <c r="A1139" s="27"/>
      <c r="B1139" s="27"/>
      <c r="C1139" s="27"/>
      <c r="D1139" s="27"/>
      <c r="E1139" s="27"/>
      <c r="F1139" s="27"/>
      <c r="G1139" s="27"/>
      <c r="H1139" s="95" t="s">
        <v>1479</v>
      </c>
      <c r="I1139" s="95"/>
      <c r="J1139" s="95"/>
      <c r="K1139" s="95"/>
      <c r="L1139" s="95"/>
      <c r="M1139" s="95"/>
      <c r="N1139" s="95"/>
      <c r="O1139" s="27"/>
      <c r="P1139" s="27"/>
      <c r="Q1139" s="27"/>
      <c r="R1139" s="27"/>
      <c r="S1139" s="27"/>
      <c r="T1139" s="27"/>
      <c r="U1139" s="27"/>
      <c r="V1139" s="27"/>
      <c r="W1139" s="27"/>
    </row>
    <row r="1140" spans="1:23" x14ac:dyDescent="0.25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64" t="s">
        <v>1715</v>
      </c>
      <c r="R1140" s="64"/>
      <c r="S1140" s="64"/>
      <c r="T1140" s="27"/>
      <c r="U1140" s="27"/>
      <c r="V1140" s="27"/>
      <c r="W1140" s="27"/>
    </row>
    <row r="1141" spans="1:23" x14ac:dyDescent="0.25">
      <c r="A1141" s="27"/>
      <c r="B1141" s="27"/>
      <c r="C1141" s="27"/>
      <c r="D1141" s="27"/>
      <c r="E1141" s="27"/>
      <c r="F1141" s="27"/>
      <c r="G1141" s="27"/>
      <c r="H1141" s="64" t="s">
        <v>95</v>
      </c>
      <c r="I1141" s="64"/>
      <c r="J1141" s="96">
        <v>45292</v>
      </c>
      <c r="K1141" s="96"/>
      <c r="L1141" s="64" t="s">
        <v>96</v>
      </c>
      <c r="M1141" s="64"/>
      <c r="N1141" s="96">
        <v>45657</v>
      </c>
      <c r="O1141" s="96"/>
      <c r="P1141" s="27"/>
      <c r="Q1141" s="64"/>
      <c r="R1141" s="64"/>
      <c r="S1141" s="64"/>
      <c r="T1141" s="27"/>
      <c r="U1141" s="27"/>
      <c r="V1141" s="27"/>
      <c r="W1141" s="27"/>
    </row>
    <row r="1142" spans="1:23" x14ac:dyDescent="0.25">
      <c r="A1142" s="27"/>
      <c r="B1142" s="27"/>
      <c r="C1142" s="27"/>
      <c r="D1142" s="27"/>
      <c r="E1142" s="27"/>
      <c r="F1142" s="27"/>
      <c r="G1142" s="27"/>
      <c r="H1142" s="64"/>
      <c r="I1142" s="64"/>
      <c r="J1142" s="96"/>
      <c r="K1142" s="96"/>
      <c r="L1142" s="64"/>
      <c r="M1142" s="64"/>
      <c r="N1142" s="96"/>
      <c r="O1142" s="96"/>
      <c r="P1142" s="27"/>
      <c r="Q1142" s="27"/>
      <c r="R1142" s="27"/>
      <c r="S1142" s="27"/>
      <c r="T1142" s="27"/>
      <c r="U1142" s="27"/>
      <c r="V1142" s="27"/>
      <c r="W1142" s="27"/>
    </row>
    <row r="1143" spans="1:23" x14ac:dyDescent="0.25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</row>
    <row r="1144" spans="1:23" x14ac:dyDescent="0.25">
      <c r="A1144" s="27"/>
      <c r="B1144" s="27"/>
      <c r="C1144" s="27"/>
      <c r="D1144" s="27"/>
      <c r="E1144" s="27"/>
      <c r="F1144" s="27"/>
      <c r="G1144" s="27"/>
      <c r="H1144" s="93" t="s">
        <v>1065</v>
      </c>
      <c r="I1144" s="93"/>
      <c r="J1144" s="93"/>
      <c r="K1144" s="93" t="s">
        <v>1066</v>
      </c>
      <c r="L1144" s="93"/>
      <c r="M1144" s="93" t="s">
        <v>1067</v>
      </c>
      <c r="N1144" s="93"/>
      <c r="O1144" s="93" t="s">
        <v>1068</v>
      </c>
      <c r="P1144" s="93"/>
      <c r="Q1144" s="93" t="s">
        <v>1480</v>
      </c>
      <c r="R1144" s="93"/>
      <c r="S1144" s="93" t="s">
        <v>1070</v>
      </c>
      <c r="T1144" s="93"/>
      <c r="U1144" s="27"/>
      <c r="V1144" s="27"/>
      <c r="W1144" s="27"/>
    </row>
    <row r="1145" spans="1:23" x14ac:dyDescent="0.25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</row>
    <row r="1146" spans="1:23" x14ac:dyDescent="0.25">
      <c r="A1146" s="93" t="s">
        <v>1481</v>
      </c>
      <c r="B1146" s="93"/>
      <c r="C1146" s="93" t="s">
        <v>1705</v>
      </c>
      <c r="D1146" s="93"/>
      <c r="E1146" s="93" t="s">
        <v>1482</v>
      </c>
      <c r="F1146" s="93"/>
      <c r="G1146" s="93" t="s">
        <v>1706</v>
      </c>
      <c r="H1146" s="93"/>
      <c r="I1146" s="93"/>
      <c r="J1146" s="93"/>
      <c r="K1146" s="93"/>
      <c r="L1146" s="93"/>
      <c r="M1146" s="93"/>
      <c r="N1146" s="93"/>
      <c r="O1146" s="27"/>
      <c r="P1146" s="27"/>
      <c r="Q1146" s="27"/>
      <c r="R1146" s="27"/>
      <c r="S1146" s="27"/>
      <c r="T1146" s="27"/>
      <c r="U1146" s="27"/>
      <c r="V1146" s="27"/>
      <c r="W1146" s="27"/>
    </row>
    <row r="1147" spans="1:23" x14ac:dyDescent="0.25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</row>
    <row r="1148" spans="1:23" x14ac:dyDescent="0.25">
      <c r="A1148" s="27"/>
      <c r="B1148" s="27"/>
      <c r="C1148" s="27"/>
      <c r="D1148" s="27"/>
      <c r="E1148" s="27"/>
      <c r="F1148" s="27"/>
      <c r="G1148" s="87" t="s">
        <v>1071</v>
      </c>
      <c r="H1148" s="87"/>
      <c r="I1148" s="27"/>
      <c r="J1148" s="27"/>
      <c r="K1148" s="27"/>
      <c r="L1148" s="27"/>
      <c r="M1148" s="27"/>
      <c r="N1148" s="27"/>
      <c r="O1148" s="87" t="s">
        <v>40</v>
      </c>
      <c r="P1148" s="87"/>
      <c r="Q1148" s="27"/>
      <c r="R1148" s="27"/>
      <c r="S1148" s="27"/>
      <c r="T1148" s="27"/>
      <c r="U1148" s="87" t="s">
        <v>38</v>
      </c>
      <c r="V1148" s="87"/>
      <c r="W1148" s="27"/>
    </row>
    <row r="1149" spans="1:23" x14ac:dyDescent="0.25">
      <c r="A1149" s="27"/>
      <c r="B1149" s="33" t="s">
        <v>68</v>
      </c>
      <c r="C1149" s="27"/>
      <c r="D1149" s="86" t="s">
        <v>1484</v>
      </c>
      <c r="E1149" s="86"/>
      <c r="F1149" s="27"/>
      <c r="G1149" s="87"/>
      <c r="H1149" s="87"/>
      <c r="I1149" s="86" t="s">
        <v>1073</v>
      </c>
      <c r="J1149" s="86"/>
      <c r="K1149" s="86" t="s">
        <v>35</v>
      </c>
      <c r="L1149" s="86"/>
      <c r="M1149" s="86" t="s">
        <v>1485</v>
      </c>
      <c r="N1149" s="86"/>
      <c r="O1149" s="87"/>
      <c r="P1149" s="87"/>
      <c r="Q1149" s="86" t="s">
        <v>36</v>
      </c>
      <c r="R1149" s="86"/>
      <c r="S1149" s="87" t="s">
        <v>39</v>
      </c>
      <c r="T1149" s="87"/>
      <c r="U1149" s="87"/>
      <c r="V1149" s="87"/>
      <c r="W1149" s="27"/>
    </row>
    <row r="1150" spans="1:23" x14ac:dyDescent="0.25">
      <c r="A1150" s="67" t="s">
        <v>1716</v>
      </c>
      <c r="B1150" s="67"/>
      <c r="C1150" s="27"/>
      <c r="D1150" s="67" t="s">
        <v>1545</v>
      </c>
      <c r="E1150" s="67"/>
      <c r="F1150" s="67"/>
      <c r="G1150" s="6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</row>
    <row r="1151" spans="1:23" x14ac:dyDescent="0.25">
      <c r="A1151" s="67"/>
      <c r="B1151" s="67"/>
      <c r="C1151" s="27"/>
      <c r="D1151" s="67"/>
      <c r="E1151" s="67"/>
      <c r="F1151" s="67"/>
      <c r="G1151" s="67"/>
      <c r="H1151" s="81">
        <v>500</v>
      </c>
      <c r="I1151" s="81"/>
      <c r="J1151" s="81">
        <v>0</v>
      </c>
      <c r="K1151" s="81"/>
      <c r="L1151" s="81">
        <v>500</v>
      </c>
      <c r="M1151" s="81"/>
      <c r="N1151" s="81">
        <v>0</v>
      </c>
      <c r="O1151" s="81"/>
      <c r="P1151" s="81">
        <v>500</v>
      </c>
      <c r="Q1151" s="81"/>
      <c r="R1151" s="81">
        <v>0</v>
      </c>
      <c r="S1151" s="81"/>
      <c r="T1151" s="81">
        <v>0</v>
      </c>
      <c r="U1151" s="81"/>
      <c r="V1151" s="81">
        <v>500</v>
      </c>
      <c r="W1151" s="81"/>
    </row>
    <row r="1152" spans="1:23" x14ac:dyDescent="0.25">
      <c r="A1152" s="67" t="s">
        <v>1717</v>
      </c>
      <c r="B1152" s="67"/>
      <c r="C1152" s="27"/>
      <c r="D1152" s="67" t="s">
        <v>1549</v>
      </c>
      <c r="E1152" s="67"/>
      <c r="F1152" s="67"/>
      <c r="G1152" s="6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</row>
    <row r="1153" spans="1:23" x14ac:dyDescent="0.25">
      <c r="A1153" s="67"/>
      <c r="B1153" s="67"/>
      <c r="C1153" s="27"/>
      <c r="D1153" s="67"/>
      <c r="E1153" s="67"/>
      <c r="F1153" s="67"/>
      <c r="G1153" s="67"/>
      <c r="H1153" s="81">
        <v>17000</v>
      </c>
      <c r="I1153" s="81"/>
      <c r="J1153" s="81">
        <v>0</v>
      </c>
      <c r="K1153" s="81"/>
      <c r="L1153" s="81">
        <v>17000</v>
      </c>
      <c r="M1153" s="81"/>
      <c r="N1153" s="81">
        <v>1873</v>
      </c>
      <c r="O1153" s="81"/>
      <c r="P1153" s="81">
        <v>15127</v>
      </c>
      <c r="Q1153" s="81"/>
      <c r="R1153" s="81">
        <v>1068</v>
      </c>
      <c r="S1153" s="81"/>
      <c r="T1153" s="81">
        <v>1068</v>
      </c>
      <c r="U1153" s="81"/>
      <c r="V1153" s="81">
        <v>15932</v>
      </c>
      <c r="W1153" s="81"/>
    </row>
    <row r="1154" spans="1:23" x14ac:dyDescent="0.25">
      <c r="A1154" s="67" t="s">
        <v>1718</v>
      </c>
      <c r="B1154" s="67"/>
      <c r="C1154" s="27"/>
      <c r="D1154" s="67" t="s">
        <v>1719</v>
      </c>
      <c r="E1154" s="67"/>
      <c r="F1154" s="67"/>
      <c r="G1154" s="6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</row>
    <row r="1155" spans="1:23" x14ac:dyDescent="0.25">
      <c r="A1155" s="67"/>
      <c r="B1155" s="67"/>
      <c r="C1155" s="27"/>
      <c r="D1155" s="67"/>
      <c r="E1155" s="67"/>
      <c r="F1155" s="67"/>
      <c r="G1155" s="67"/>
      <c r="H1155" s="81">
        <v>10000</v>
      </c>
      <c r="I1155" s="81"/>
      <c r="J1155" s="81">
        <v>-10000</v>
      </c>
      <c r="K1155" s="81"/>
      <c r="L1155" s="81">
        <v>0</v>
      </c>
      <c r="M1155" s="81"/>
      <c r="N1155" s="81">
        <v>0</v>
      </c>
      <c r="O1155" s="81"/>
      <c r="P1155" s="81">
        <v>0</v>
      </c>
      <c r="Q1155" s="81"/>
      <c r="R1155" s="81">
        <v>0</v>
      </c>
      <c r="S1155" s="81"/>
      <c r="T1155" s="81">
        <v>0</v>
      </c>
      <c r="U1155" s="81"/>
      <c r="V1155" s="81">
        <v>0</v>
      </c>
      <c r="W1155" s="81"/>
    </row>
    <row r="1156" spans="1:23" x14ac:dyDescent="0.25">
      <c r="A1156" s="67" t="s">
        <v>1720</v>
      </c>
      <c r="B1156" s="67"/>
      <c r="C1156" s="27"/>
      <c r="D1156" s="67" t="s">
        <v>1721</v>
      </c>
      <c r="E1156" s="67"/>
      <c r="F1156" s="67"/>
      <c r="G1156" s="6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</row>
    <row r="1157" spans="1:23" x14ac:dyDescent="0.25">
      <c r="A1157" s="67"/>
      <c r="B1157" s="67"/>
      <c r="C1157" s="27"/>
      <c r="D1157" s="67"/>
      <c r="E1157" s="67"/>
      <c r="F1157" s="67"/>
      <c r="G1157" s="67"/>
      <c r="H1157" s="81">
        <v>4000</v>
      </c>
      <c r="I1157" s="81"/>
      <c r="J1157" s="81">
        <v>0</v>
      </c>
      <c r="K1157" s="81"/>
      <c r="L1157" s="81">
        <v>4000</v>
      </c>
      <c r="M1157" s="81"/>
      <c r="N1157" s="81">
        <v>0</v>
      </c>
      <c r="O1157" s="81"/>
      <c r="P1157" s="81">
        <v>4000</v>
      </c>
      <c r="Q1157" s="81"/>
      <c r="R1157" s="81">
        <v>0</v>
      </c>
      <c r="S1157" s="81"/>
      <c r="T1157" s="81">
        <v>0</v>
      </c>
      <c r="U1157" s="81"/>
      <c r="V1157" s="81">
        <v>4000</v>
      </c>
      <c r="W1157" s="81"/>
    </row>
    <row r="1158" spans="1:23" x14ac:dyDescent="0.25">
      <c r="A1158" s="67" t="s">
        <v>1722</v>
      </c>
      <c r="B1158" s="67"/>
      <c r="C1158" s="27"/>
      <c r="D1158" s="67" t="s">
        <v>1723</v>
      </c>
      <c r="E1158" s="67"/>
      <c r="F1158" s="67"/>
      <c r="G1158" s="67"/>
      <c r="H1158" s="81"/>
      <c r="I1158" s="81"/>
      <c r="J1158" s="81"/>
      <c r="K1158" s="81"/>
      <c r="L1158" s="81"/>
      <c r="M1158" s="81"/>
      <c r="N1158" s="81"/>
      <c r="O1158" s="81"/>
      <c r="P1158" s="81"/>
      <c r="Q1158" s="81"/>
      <c r="R1158" s="81"/>
      <c r="S1158" s="81"/>
      <c r="T1158" s="81"/>
      <c r="U1158" s="81"/>
      <c r="V1158" s="81"/>
      <c r="W1158" s="81"/>
    </row>
    <row r="1159" spans="1:23" x14ac:dyDescent="0.25">
      <c r="A1159" s="67"/>
      <c r="B1159" s="67"/>
      <c r="C1159" s="27"/>
      <c r="D1159" s="67"/>
      <c r="E1159" s="67"/>
      <c r="F1159" s="67"/>
      <c r="G1159" s="6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</row>
    <row r="1160" spans="1:23" x14ac:dyDescent="0.25">
      <c r="A1160" s="67"/>
      <c r="B1160" s="67"/>
      <c r="C1160" s="27"/>
      <c r="D1160" s="67"/>
      <c r="E1160" s="67"/>
      <c r="F1160" s="67"/>
      <c r="G1160" s="67"/>
      <c r="H1160" s="81">
        <v>4000</v>
      </c>
      <c r="I1160" s="81"/>
      <c r="J1160" s="81">
        <v>0</v>
      </c>
      <c r="K1160" s="81"/>
      <c r="L1160" s="81">
        <v>4000</v>
      </c>
      <c r="M1160" s="81"/>
      <c r="N1160" s="81">
        <v>0</v>
      </c>
      <c r="O1160" s="81"/>
      <c r="P1160" s="81">
        <v>4000</v>
      </c>
      <c r="Q1160" s="81"/>
      <c r="R1160" s="81">
        <v>0</v>
      </c>
      <c r="S1160" s="81"/>
      <c r="T1160" s="81">
        <v>0</v>
      </c>
      <c r="U1160" s="81"/>
      <c r="V1160" s="81">
        <v>4000</v>
      </c>
      <c r="W1160" s="81"/>
    </row>
    <row r="1161" spans="1:23" x14ac:dyDescent="0.25">
      <c r="A1161" s="67" t="s">
        <v>1724</v>
      </c>
      <c r="B1161" s="67"/>
      <c r="C1161" s="27"/>
      <c r="D1161" s="67" t="s">
        <v>1725</v>
      </c>
      <c r="E1161" s="67"/>
      <c r="F1161" s="67"/>
      <c r="G1161" s="6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</row>
    <row r="1162" spans="1:23" x14ac:dyDescent="0.25">
      <c r="A1162" s="67"/>
      <c r="B1162" s="67"/>
      <c r="C1162" s="27"/>
      <c r="D1162" s="67"/>
      <c r="E1162" s="67"/>
      <c r="F1162" s="67"/>
      <c r="G1162" s="67"/>
      <c r="H1162" s="81">
        <v>20000</v>
      </c>
      <c r="I1162" s="81"/>
      <c r="J1162" s="81">
        <v>38500</v>
      </c>
      <c r="K1162" s="81"/>
      <c r="L1162" s="81">
        <v>58500</v>
      </c>
      <c r="M1162" s="81"/>
      <c r="N1162" s="81">
        <v>45969.8</v>
      </c>
      <c r="O1162" s="81"/>
      <c r="P1162" s="81">
        <v>12530.2</v>
      </c>
      <c r="Q1162" s="81"/>
      <c r="R1162" s="81">
        <v>17317.8</v>
      </c>
      <c r="S1162" s="81"/>
      <c r="T1162" s="81">
        <v>17317.8</v>
      </c>
      <c r="U1162" s="81"/>
      <c r="V1162" s="81">
        <v>41182.200000000004</v>
      </c>
      <c r="W1162" s="81"/>
    </row>
    <row r="1163" spans="1:23" x14ac:dyDescent="0.25">
      <c r="A1163" s="67" t="s">
        <v>1726</v>
      </c>
      <c r="B1163" s="67"/>
      <c r="C1163" s="27"/>
      <c r="D1163" s="67" t="s">
        <v>1727</v>
      </c>
      <c r="E1163" s="67"/>
      <c r="F1163" s="67"/>
      <c r="G1163" s="67"/>
      <c r="H1163" s="81"/>
      <c r="I1163" s="81"/>
      <c r="J1163" s="81"/>
      <c r="K1163" s="81"/>
      <c r="L1163" s="81"/>
      <c r="M1163" s="81"/>
      <c r="N1163" s="81"/>
      <c r="O1163" s="81"/>
      <c r="P1163" s="81"/>
      <c r="Q1163" s="81"/>
      <c r="R1163" s="81"/>
      <c r="S1163" s="81"/>
      <c r="T1163" s="81"/>
      <c r="U1163" s="81"/>
      <c r="V1163" s="81"/>
      <c r="W1163" s="81"/>
    </row>
    <row r="1164" spans="1:23" x14ac:dyDescent="0.25">
      <c r="A1164" s="67"/>
      <c r="B1164" s="67"/>
      <c r="C1164" s="27"/>
      <c r="D1164" s="67"/>
      <c r="E1164" s="67"/>
      <c r="F1164" s="67"/>
      <c r="G1164" s="6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</row>
    <row r="1165" spans="1:23" x14ac:dyDescent="0.25">
      <c r="A1165" s="67"/>
      <c r="B1165" s="67"/>
      <c r="C1165" s="27"/>
      <c r="D1165" s="67"/>
      <c r="E1165" s="67"/>
      <c r="F1165" s="67"/>
      <c r="G1165" s="67"/>
      <c r="H1165" s="81">
        <v>3000</v>
      </c>
      <c r="I1165" s="81"/>
      <c r="J1165" s="81">
        <v>0</v>
      </c>
      <c r="K1165" s="81"/>
      <c r="L1165" s="81">
        <v>3000</v>
      </c>
      <c r="M1165" s="81"/>
      <c r="N1165" s="81">
        <v>0</v>
      </c>
      <c r="O1165" s="81"/>
      <c r="P1165" s="81">
        <v>3000</v>
      </c>
      <c r="Q1165" s="81"/>
      <c r="R1165" s="81">
        <v>0</v>
      </c>
      <c r="S1165" s="81"/>
      <c r="T1165" s="81">
        <v>0</v>
      </c>
      <c r="U1165" s="81"/>
      <c r="V1165" s="81">
        <v>3000</v>
      </c>
      <c r="W1165" s="81"/>
    </row>
    <row r="1166" spans="1:23" x14ac:dyDescent="0.25">
      <c r="A1166" s="67" t="s">
        <v>1618</v>
      </c>
      <c r="B1166" s="67"/>
      <c r="C1166" s="27"/>
      <c r="D1166" s="67" t="s">
        <v>1728</v>
      </c>
      <c r="E1166" s="67"/>
      <c r="F1166" s="67"/>
      <c r="G1166" s="67"/>
      <c r="H1166" s="81"/>
      <c r="I1166" s="81"/>
      <c r="J1166" s="81"/>
      <c r="K1166" s="81"/>
      <c r="L1166" s="81"/>
      <c r="M1166" s="81"/>
      <c r="N1166" s="81"/>
      <c r="O1166" s="81"/>
      <c r="P1166" s="81"/>
      <c r="Q1166" s="81"/>
      <c r="R1166" s="81"/>
      <c r="S1166" s="81"/>
      <c r="T1166" s="81"/>
      <c r="U1166" s="81"/>
      <c r="V1166" s="81"/>
      <c r="W1166" s="81"/>
    </row>
    <row r="1167" spans="1:23" x14ac:dyDescent="0.25">
      <c r="A1167" s="67"/>
      <c r="B1167" s="67"/>
      <c r="C1167" s="27"/>
      <c r="D1167" s="67"/>
      <c r="E1167" s="67"/>
      <c r="F1167" s="67"/>
      <c r="G1167" s="6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</row>
    <row r="1168" spans="1:23" x14ac:dyDescent="0.25">
      <c r="A1168" s="67"/>
      <c r="B1168" s="67"/>
      <c r="C1168" s="27"/>
      <c r="D1168" s="67"/>
      <c r="E1168" s="67"/>
      <c r="F1168" s="67"/>
      <c r="G1168" s="67"/>
      <c r="H1168" s="81">
        <v>30411.16</v>
      </c>
      <c r="I1168" s="81"/>
      <c r="J1168" s="81">
        <v>0</v>
      </c>
      <c r="K1168" s="81"/>
      <c r="L1168" s="81">
        <v>30411.16</v>
      </c>
      <c r="M1168" s="81"/>
      <c r="N1168" s="81">
        <v>9427.6</v>
      </c>
      <c r="O1168" s="81"/>
      <c r="P1168" s="81">
        <v>20983.56</v>
      </c>
      <c r="Q1168" s="81"/>
      <c r="R1168" s="81">
        <v>9427.6</v>
      </c>
      <c r="S1168" s="81"/>
      <c r="T1168" s="81">
        <v>9427.6</v>
      </c>
      <c r="U1168" s="81"/>
      <c r="V1168" s="81">
        <v>20983.56</v>
      </c>
      <c r="W1168" s="81"/>
    </row>
    <row r="1169" spans="1:23" x14ac:dyDescent="0.25">
      <c r="A1169" s="67" t="s">
        <v>1620</v>
      </c>
      <c r="B1169" s="67"/>
      <c r="C1169" s="27"/>
      <c r="D1169" s="67" t="s">
        <v>1561</v>
      </c>
      <c r="E1169" s="67"/>
      <c r="F1169" s="67"/>
      <c r="G1169" s="67"/>
      <c r="H1169" s="81"/>
      <c r="I1169" s="81"/>
      <c r="J1169" s="81"/>
      <c r="K1169" s="81"/>
      <c r="L1169" s="81"/>
      <c r="M1169" s="81"/>
      <c r="N1169" s="81"/>
      <c r="O1169" s="81"/>
      <c r="P1169" s="81"/>
      <c r="Q1169" s="81"/>
      <c r="R1169" s="81"/>
      <c r="S1169" s="81"/>
      <c r="T1169" s="81"/>
      <c r="U1169" s="81"/>
      <c r="V1169" s="81"/>
      <c r="W1169" s="81"/>
    </row>
    <row r="1170" spans="1:23" x14ac:dyDescent="0.25">
      <c r="A1170" s="67"/>
      <c r="B1170" s="67"/>
      <c r="C1170" s="27"/>
      <c r="D1170" s="67"/>
      <c r="E1170" s="67"/>
      <c r="F1170" s="67"/>
      <c r="G1170" s="6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</row>
    <row r="1171" spans="1:23" x14ac:dyDescent="0.25">
      <c r="A1171" s="67"/>
      <c r="B1171" s="67"/>
      <c r="C1171" s="27"/>
      <c r="D1171" s="67"/>
      <c r="E1171" s="67"/>
      <c r="F1171" s="67"/>
      <c r="G1171" s="67"/>
      <c r="H1171" s="81">
        <v>9000</v>
      </c>
      <c r="I1171" s="81"/>
      <c r="J1171" s="81">
        <v>0</v>
      </c>
      <c r="K1171" s="81"/>
      <c r="L1171" s="81">
        <v>9000</v>
      </c>
      <c r="M1171" s="81"/>
      <c r="N1171" s="81">
        <v>0</v>
      </c>
      <c r="O1171" s="81"/>
      <c r="P1171" s="81">
        <v>9000</v>
      </c>
      <c r="Q1171" s="81"/>
      <c r="R1171" s="81">
        <v>0</v>
      </c>
      <c r="S1171" s="81"/>
      <c r="T1171" s="81">
        <v>0</v>
      </c>
      <c r="U1171" s="81"/>
      <c r="V1171" s="81">
        <v>9000</v>
      </c>
      <c r="W1171" s="81"/>
    </row>
    <row r="1172" spans="1:23" x14ac:dyDescent="0.25">
      <c r="A1172" s="67" t="s">
        <v>1645</v>
      </c>
      <c r="B1172" s="67"/>
      <c r="C1172" s="27"/>
      <c r="D1172" s="67" t="s">
        <v>1563</v>
      </c>
      <c r="E1172" s="67"/>
      <c r="F1172" s="67"/>
      <c r="G1172" s="6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</row>
    <row r="1173" spans="1:23" x14ac:dyDescent="0.25">
      <c r="A1173" s="67"/>
      <c r="B1173" s="67"/>
      <c r="C1173" s="27"/>
      <c r="D1173" s="67"/>
      <c r="E1173" s="67"/>
      <c r="F1173" s="67"/>
      <c r="G1173" s="67"/>
      <c r="H1173" s="81">
        <v>1000</v>
      </c>
      <c r="I1173" s="81"/>
      <c r="J1173" s="81">
        <v>0</v>
      </c>
      <c r="K1173" s="81"/>
      <c r="L1173" s="81">
        <v>1000</v>
      </c>
      <c r="M1173" s="81"/>
      <c r="N1173" s="81">
        <v>762.24</v>
      </c>
      <c r="O1173" s="81"/>
      <c r="P1173" s="81">
        <v>237.76</v>
      </c>
      <c r="Q1173" s="81"/>
      <c r="R1173" s="81">
        <v>713.24</v>
      </c>
      <c r="S1173" s="81"/>
      <c r="T1173" s="81">
        <v>713.24</v>
      </c>
      <c r="U1173" s="81"/>
      <c r="V1173" s="81">
        <v>286.76</v>
      </c>
      <c r="W1173" s="81"/>
    </row>
    <row r="1174" spans="1:23" x14ac:dyDescent="0.25">
      <c r="A1174" s="67" t="s">
        <v>1646</v>
      </c>
      <c r="B1174" s="67"/>
      <c r="C1174" s="27"/>
      <c r="D1174" s="67" t="s">
        <v>1566</v>
      </c>
      <c r="E1174" s="67"/>
      <c r="F1174" s="67"/>
      <c r="G1174" s="6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</row>
    <row r="1175" spans="1:23" x14ac:dyDescent="0.25">
      <c r="A1175" s="67"/>
      <c r="B1175" s="67"/>
      <c r="C1175" s="27"/>
      <c r="D1175" s="67"/>
      <c r="E1175" s="67"/>
      <c r="F1175" s="67"/>
      <c r="G1175" s="67"/>
      <c r="H1175" s="81">
        <v>15000</v>
      </c>
      <c r="I1175" s="81"/>
      <c r="J1175" s="81">
        <v>0</v>
      </c>
      <c r="K1175" s="81"/>
      <c r="L1175" s="81">
        <v>15000</v>
      </c>
      <c r="M1175" s="81"/>
      <c r="N1175" s="81">
        <v>2802.8</v>
      </c>
      <c r="O1175" s="81"/>
      <c r="P1175" s="81">
        <v>12197.2</v>
      </c>
      <c r="Q1175" s="81"/>
      <c r="R1175" s="81">
        <v>2802.8</v>
      </c>
      <c r="S1175" s="81"/>
      <c r="T1175" s="81">
        <v>2802.8</v>
      </c>
      <c r="U1175" s="81"/>
      <c r="V1175" s="81">
        <v>12197.2</v>
      </c>
      <c r="W1175" s="81"/>
    </row>
    <row r="1176" spans="1:23" x14ac:dyDescent="0.25">
      <c r="A1176" s="67" t="s">
        <v>1647</v>
      </c>
      <c r="B1176" s="67"/>
      <c r="C1176" s="27"/>
      <c r="D1176" s="67" t="s">
        <v>1729</v>
      </c>
      <c r="E1176" s="67"/>
      <c r="F1176" s="67"/>
      <c r="G1176" s="6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</row>
    <row r="1177" spans="1:23" x14ac:dyDescent="0.25">
      <c r="A1177" s="67"/>
      <c r="B1177" s="67"/>
      <c r="C1177" s="27"/>
      <c r="D1177" s="67"/>
      <c r="E1177" s="67"/>
      <c r="F1177" s="67"/>
      <c r="G1177" s="67"/>
      <c r="H1177" s="81">
        <v>7000</v>
      </c>
      <c r="I1177" s="81"/>
      <c r="J1177" s="81">
        <v>0</v>
      </c>
      <c r="K1177" s="81"/>
      <c r="L1177" s="81">
        <v>7000</v>
      </c>
      <c r="M1177" s="81"/>
      <c r="N1177" s="81">
        <v>3959</v>
      </c>
      <c r="O1177" s="81"/>
      <c r="P1177" s="81">
        <v>3041</v>
      </c>
      <c r="Q1177" s="81"/>
      <c r="R1177" s="81">
        <v>3959</v>
      </c>
      <c r="S1177" s="81"/>
      <c r="T1177" s="81">
        <v>3959</v>
      </c>
      <c r="U1177" s="81"/>
      <c r="V1177" s="81">
        <v>3041</v>
      </c>
      <c r="W1177" s="81"/>
    </row>
    <row r="1178" spans="1:23" x14ac:dyDescent="0.25">
      <c r="A1178" s="67" t="s">
        <v>1621</v>
      </c>
      <c r="B1178" s="67"/>
      <c r="C1178" s="27"/>
      <c r="D1178" s="67" t="s">
        <v>1570</v>
      </c>
      <c r="E1178" s="67"/>
      <c r="F1178" s="67"/>
      <c r="G1178" s="67"/>
      <c r="H1178" s="81"/>
      <c r="I1178" s="81"/>
      <c r="J1178" s="81"/>
      <c r="K1178" s="81"/>
      <c r="L1178" s="81"/>
      <c r="M1178" s="81"/>
      <c r="N1178" s="81"/>
      <c r="O1178" s="81"/>
      <c r="P1178" s="81"/>
      <c r="Q1178" s="81"/>
      <c r="R1178" s="81"/>
      <c r="S1178" s="81"/>
      <c r="T1178" s="81"/>
      <c r="U1178" s="81"/>
      <c r="V1178" s="81"/>
      <c r="W1178" s="81"/>
    </row>
    <row r="1179" spans="1:23" x14ac:dyDescent="0.25">
      <c r="A1179" s="67"/>
      <c r="B1179" s="67"/>
      <c r="C1179" s="27"/>
      <c r="D1179" s="67"/>
      <c r="E1179" s="67"/>
      <c r="F1179" s="67"/>
      <c r="G1179" s="6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</row>
    <row r="1180" spans="1:23" x14ac:dyDescent="0.25">
      <c r="A1180" s="67"/>
      <c r="B1180" s="67"/>
      <c r="C1180" s="27"/>
      <c r="D1180" s="67"/>
      <c r="E1180" s="67"/>
      <c r="F1180" s="67"/>
      <c r="G1180" s="67"/>
      <c r="H1180" s="81">
        <v>40000</v>
      </c>
      <c r="I1180" s="81"/>
      <c r="J1180" s="81">
        <v>-10000</v>
      </c>
      <c r="K1180" s="81"/>
      <c r="L1180" s="81">
        <v>30000</v>
      </c>
      <c r="M1180" s="81"/>
      <c r="N1180" s="81">
        <v>3540</v>
      </c>
      <c r="O1180" s="81"/>
      <c r="P1180" s="81">
        <v>26460</v>
      </c>
      <c r="Q1180" s="81"/>
      <c r="R1180" s="81">
        <v>0</v>
      </c>
      <c r="S1180" s="81"/>
      <c r="T1180" s="81">
        <v>0</v>
      </c>
      <c r="U1180" s="81"/>
      <c r="V1180" s="81">
        <v>30000</v>
      </c>
      <c r="W1180" s="81"/>
    </row>
    <row r="1181" spans="1:23" x14ac:dyDescent="0.25">
      <c r="A1181" s="67" t="s">
        <v>1650</v>
      </c>
      <c r="B1181" s="67"/>
      <c r="C1181" s="27"/>
      <c r="D1181" s="67" t="s">
        <v>1651</v>
      </c>
      <c r="E1181" s="67"/>
      <c r="F1181" s="67"/>
      <c r="G1181" s="6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</row>
    <row r="1182" spans="1:23" x14ac:dyDescent="0.25">
      <c r="A1182" s="67"/>
      <c r="B1182" s="67"/>
      <c r="C1182" s="27"/>
      <c r="D1182" s="67"/>
      <c r="E1182" s="67"/>
      <c r="F1182" s="67"/>
      <c r="G1182" s="67"/>
      <c r="H1182" s="81">
        <v>3000</v>
      </c>
      <c r="I1182" s="81"/>
      <c r="J1182" s="81">
        <v>0</v>
      </c>
      <c r="K1182" s="81"/>
      <c r="L1182" s="81">
        <v>3000</v>
      </c>
      <c r="M1182" s="81"/>
      <c r="N1182" s="81">
        <v>2578.7600000000002</v>
      </c>
      <c r="O1182" s="81"/>
      <c r="P1182" s="81">
        <v>421.24</v>
      </c>
      <c r="Q1182" s="81"/>
      <c r="R1182" s="81">
        <v>2578.7600000000002</v>
      </c>
      <c r="S1182" s="81"/>
      <c r="T1182" s="81">
        <v>2578.7600000000002</v>
      </c>
      <c r="U1182" s="81"/>
      <c r="V1182" s="81">
        <v>421.24</v>
      </c>
      <c r="W1182" s="81"/>
    </row>
    <row r="1183" spans="1:23" x14ac:dyDescent="0.25">
      <c r="A1183" s="67" t="s">
        <v>1730</v>
      </c>
      <c r="B1183" s="67"/>
      <c r="C1183" s="27"/>
      <c r="D1183" s="67" t="s">
        <v>1731</v>
      </c>
      <c r="E1183" s="67"/>
      <c r="F1183" s="67"/>
      <c r="G1183" s="67"/>
      <c r="H1183" s="81"/>
      <c r="I1183" s="81"/>
      <c r="J1183" s="81"/>
      <c r="K1183" s="81"/>
      <c r="L1183" s="81"/>
      <c r="M1183" s="81"/>
      <c r="N1183" s="81"/>
      <c r="O1183" s="81"/>
      <c r="P1183" s="81"/>
      <c r="Q1183" s="81"/>
      <c r="R1183" s="81"/>
      <c r="S1183" s="81"/>
      <c r="T1183" s="81"/>
      <c r="U1183" s="81"/>
      <c r="V1183" s="81"/>
      <c r="W1183" s="81"/>
    </row>
    <row r="1184" spans="1:23" x14ac:dyDescent="0.25">
      <c r="A1184" s="67"/>
      <c r="B1184" s="67"/>
      <c r="C1184" s="27"/>
      <c r="D1184" s="67"/>
      <c r="E1184" s="67"/>
      <c r="F1184" s="67"/>
      <c r="G1184" s="6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</row>
    <row r="1185" spans="1:23" x14ac:dyDescent="0.25">
      <c r="A1185" s="67"/>
      <c r="B1185" s="67"/>
      <c r="C1185" s="27"/>
      <c r="D1185" s="67"/>
      <c r="E1185" s="67"/>
      <c r="F1185" s="67"/>
      <c r="G1185" s="67"/>
      <c r="H1185" s="81">
        <v>5601</v>
      </c>
      <c r="I1185" s="81"/>
      <c r="J1185" s="81">
        <v>0</v>
      </c>
      <c r="K1185" s="81"/>
      <c r="L1185" s="81">
        <v>5601</v>
      </c>
      <c r="M1185" s="81"/>
      <c r="N1185" s="81">
        <v>2201.92</v>
      </c>
      <c r="O1185" s="81"/>
      <c r="P1185" s="81">
        <v>3399.08</v>
      </c>
      <c r="Q1185" s="81"/>
      <c r="R1185" s="81">
        <v>0</v>
      </c>
      <c r="S1185" s="81"/>
      <c r="T1185" s="81">
        <v>0</v>
      </c>
      <c r="U1185" s="81"/>
      <c r="V1185" s="81">
        <v>5601</v>
      </c>
      <c r="W1185" s="81"/>
    </row>
    <row r="1186" spans="1:23" x14ac:dyDescent="0.25">
      <c r="A1186" s="67" t="s">
        <v>1732</v>
      </c>
      <c r="B1186" s="67"/>
      <c r="C1186" s="27"/>
      <c r="D1186" s="67" t="s">
        <v>1733</v>
      </c>
      <c r="E1186" s="67"/>
      <c r="F1186" s="67"/>
      <c r="G1186" s="6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</row>
    <row r="1187" spans="1:23" x14ac:dyDescent="0.25">
      <c r="A1187" s="67"/>
      <c r="B1187" s="67"/>
      <c r="C1187" s="27"/>
      <c r="D1187" s="67"/>
      <c r="E1187" s="67"/>
      <c r="F1187" s="67"/>
      <c r="G1187" s="67"/>
      <c r="H1187" s="81">
        <v>4000</v>
      </c>
      <c r="I1187" s="81"/>
      <c r="J1187" s="81">
        <v>0</v>
      </c>
      <c r="K1187" s="81"/>
      <c r="L1187" s="81">
        <v>4000</v>
      </c>
      <c r="M1187" s="81"/>
      <c r="N1187" s="81">
        <v>0</v>
      </c>
      <c r="O1187" s="81"/>
      <c r="P1187" s="81">
        <v>4000</v>
      </c>
      <c r="Q1187" s="81"/>
      <c r="R1187" s="81">
        <v>0</v>
      </c>
      <c r="S1187" s="81"/>
      <c r="T1187" s="81">
        <v>0</v>
      </c>
      <c r="U1187" s="81"/>
      <c r="V1187" s="81">
        <v>4000</v>
      </c>
      <c r="W1187" s="81"/>
    </row>
    <row r="1188" spans="1:23" x14ac:dyDescent="0.25">
      <c r="A1188" s="67" t="s">
        <v>1734</v>
      </c>
      <c r="B1188" s="67"/>
      <c r="C1188" s="27"/>
      <c r="D1188" s="67" t="s">
        <v>1735</v>
      </c>
      <c r="E1188" s="67"/>
      <c r="F1188" s="67"/>
      <c r="G1188" s="67"/>
      <c r="H1188" s="81"/>
      <c r="I1188" s="81"/>
      <c r="J1188" s="81"/>
      <c r="K1188" s="81"/>
      <c r="L1188" s="81"/>
      <c r="M1188" s="81"/>
      <c r="N1188" s="81"/>
      <c r="O1188" s="81"/>
      <c r="P1188" s="81"/>
      <c r="Q1188" s="81"/>
      <c r="R1188" s="81"/>
      <c r="S1188" s="81"/>
      <c r="T1188" s="81"/>
      <c r="U1188" s="81"/>
      <c r="V1188" s="81"/>
      <c r="W1188" s="81"/>
    </row>
    <row r="1189" spans="1:23" x14ac:dyDescent="0.25">
      <c r="A1189" s="67"/>
      <c r="B1189" s="67"/>
      <c r="C1189" s="27"/>
      <c r="D1189" s="67"/>
      <c r="E1189" s="67"/>
      <c r="F1189" s="67"/>
      <c r="G1189" s="6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</row>
    <row r="1190" spans="1:23" x14ac:dyDescent="0.25">
      <c r="A1190" s="67"/>
      <c r="B1190" s="67"/>
      <c r="C1190" s="27"/>
      <c r="D1190" s="67"/>
      <c r="E1190" s="67"/>
      <c r="F1190" s="67"/>
      <c r="G1190" s="67"/>
      <c r="H1190" s="81">
        <v>80000</v>
      </c>
      <c r="I1190" s="81"/>
      <c r="J1190" s="81">
        <v>46007.73</v>
      </c>
      <c r="K1190" s="81"/>
      <c r="L1190" s="81">
        <v>126007.73</v>
      </c>
      <c r="M1190" s="81"/>
      <c r="N1190" s="81">
        <v>126001.96</v>
      </c>
      <c r="O1190" s="81"/>
      <c r="P1190" s="81">
        <v>5.7700000000000005</v>
      </c>
      <c r="Q1190" s="81"/>
      <c r="R1190" s="81">
        <v>0</v>
      </c>
      <c r="S1190" s="81"/>
      <c r="T1190" s="81">
        <v>0</v>
      </c>
      <c r="U1190" s="81"/>
      <c r="V1190" s="81">
        <v>126007.73</v>
      </c>
      <c r="W1190" s="81"/>
    </row>
    <row r="1191" spans="1:23" x14ac:dyDescent="0.25">
      <c r="A1191" s="67" t="s">
        <v>1736</v>
      </c>
      <c r="B1191" s="67"/>
      <c r="C1191" s="27"/>
      <c r="D1191" s="67" t="s">
        <v>1737</v>
      </c>
      <c r="E1191" s="67"/>
      <c r="F1191" s="67"/>
      <c r="G1191" s="67"/>
      <c r="H1191" s="81"/>
      <c r="I1191" s="81"/>
      <c r="J1191" s="81"/>
      <c r="K1191" s="81"/>
      <c r="L1191" s="81"/>
      <c r="M1191" s="81"/>
      <c r="N1191" s="81"/>
      <c r="O1191" s="81"/>
      <c r="P1191" s="81"/>
      <c r="Q1191" s="81"/>
      <c r="R1191" s="81"/>
      <c r="S1191" s="81"/>
      <c r="T1191" s="81"/>
      <c r="U1191" s="81"/>
      <c r="V1191" s="81"/>
      <c r="W1191" s="81"/>
    </row>
    <row r="1192" spans="1:23" x14ac:dyDescent="0.25">
      <c r="A1192" s="67"/>
      <c r="B1192" s="67"/>
      <c r="C1192" s="27"/>
      <c r="D1192" s="67"/>
      <c r="E1192" s="67"/>
      <c r="F1192" s="67"/>
      <c r="G1192" s="6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</row>
    <row r="1193" spans="1:23" x14ac:dyDescent="0.25">
      <c r="A1193" s="67"/>
      <c r="B1193" s="67"/>
      <c r="C1193" s="27"/>
      <c r="D1193" s="67"/>
      <c r="E1193" s="67"/>
      <c r="F1193" s="67"/>
      <c r="G1193" s="67"/>
      <c r="H1193" s="81">
        <v>15000</v>
      </c>
      <c r="I1193" s="81"/>
      <c r="J1193" s="81">
        <v>0</v>
      </c>
      <c r="K1193" s="81"/>
      <c r="L1193" s="81">
        <v>15000</v>
      </c>
      <c r="M1193" s="81"/>
      <c r="N1193" s="81">
        <v>0</v>
      </c>
      <c r="O1193" s="81"/>
      <c r="P1193" s="81">
        <v>15000</v>
      </c>
      <c r="Q1193" s="81"/>
      <c r="R1193" s="81">
        <v>0</v>
      </c>
      <c r="S1193" s="81"/>
      <c r="T1193" s="81">
        <v>0</v>
      </c>
      <c r="U1193" s="81"/>
      <c r="V1193" s="81">
        <v>15000</v>
      </c>
      <c r="W1193" s="81"/>
    </row>
    <row r="1194" spans="1:23" x14ac:dyDescent="0.25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</row>
    <row r="1195" spans="1:23" x14ac:dyDescent="0.25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</row>
    <row r="1196" spans="1:23" x14ac:dyDescent="0.25">
      <c r="A1196" s="30" t="s">
        <v>157</v>
      </c>
      <c r="B1196" s="27"/>
      <c r="C1196" s="27"/>
      <c r="D1196" s="27"/>
      <c r="E1196" s="73" t="s">
        <v>158</v>
      </c>
      <c r="F1196" s="73"/>
      <c r="G1196" s="27"/>
      <c r="H1196" s="27"/>
      <c r="I1196" s="27"/>
      <c r="J1196" s="73" t="s">
        <v>159</v>
      </c>
      <c r="K1196" s="73"/>
      <c r="L1196" s="27"/>
      <c r="M1196" s="27"/>
      <c r="N1196" s="27"/>
      <c r="O1196" s="73" t="s">
        <v>160</v>
      </c>
      <c r="P1196" s="73"/>
      <c r="Q1196" s="73"/>
      <c r="R1196" s="27"/>
      <c r="S1196" s="27"/>
      <c r="T1196" s="34">
        <v>45775</v>
      </c>
      <c r="U1196" s="27"/>
      <c r="V1196" s="27"/>
      <c r="W1196" s="27"/>
    </row>
    <row r="1197" spans="1:23" x14ac:dyDescent="0.25">
      <c r="A1197" s="27"/>
      <c r="B1197" s="80" t="s">
        <v>1113</v>
      </c>
      <c r="C1197" s="80"/>
      <c r="D1197" s="80"/>
      <c r="E1197" s="80" t="s">
        <v>1526</v>
      </c>
      <c r="F1197" s="80"/>
      <c r="G1197" s="80"/>
      <c r="H1197" s="80"/>
      <c r="I1197" s="27"/>
      <c r="J1197" s="80" t="s">
        <v>1114</v>
      </c>
      <c r="K1197" s="80"/>
      <c r="L1197" s="80"/>
      <c r="M1197" s="27"/>
      <c r="N1197" s="27"/>
      <c r="O1197" s="80" t="s">
        <v>1115</v>
      </c>
      <c r="P1197" s="80"/>
      <c r="Q1197" s="80"/>
      <c r="R1197" s="80"/>
      <c r="S1197" s="80"/>
      <c r="T1197" s="27"/>
      <c r="U1197" s="27"/>
      <c r="V1197" s="27"/>
      <c r="W1197" s="27"/>
    </row>
    <row r="1198" spans="1:23" x14ac:dyDescent="0.25">
      <c r="A1198" s="27"/>
      <c r="B1198" s="80"/>
      <c r="C1198" s="80"/>
      <c r="D1198" s="80"/>
      <c r="E1198" s="80"/>
      <c r="F1198" s="80"/>
      <c r="G1198" s="80"/>
      <c r="H1198" s="80"/>
      <c r="I1198" s="27"/>
      <c r="J1198" s="80"/>
      <c r="K1198" s="80"/>
      <c r="L1198" s="80"/>
      <c r="M1198" s="27"/>
      <c r="N1198" s="27"/>
      <c r="O1198" s="80"/>
      <c r="P1198" s="80"/>
      <c r="Q1198" s="80"/>
      <c r="R1198" s="80"/>
      <c r="S1198" s="80"/>
      <c r="T1198" s="35">
        <v>0.65803240740740743</v>
      </c>
      <c r="U1198" s="27"/>
      <c r="V1198" s="27"/>
      <c r="W1198" s="27"/>
    </row>
    <row r="1199" spans="1:23" x14ac:dyDescent="0.25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</row>
    <row r="1200" spans="1:23" x14ac:dyDescent="0.25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</row>
    <row r="1201" spans="1:23" x14ac:dyDescent="0.25">
      <c r="A1201" s="27"/>
      <c r="B1201" s="27"/>
      <c r="C1201" s="27"/>
      <c r="D1201" s="94" t="s">
        <v>1116</v>
      </c>
      <c r="E1201" s="94"/>
      <c r="F1201" s="94"/>
      <c r="G1201" s="94"/>
      <c r="H1201" s="94"/>
      <c r="I1201" s="94"/>
      <c r="J1201" s="94"/>
      <c r="K1201" s="94"/>
      <c r="L1201" s="94"/>
      <c r="M1201" s="94"/>
      <c r="N1201" s="94"/>
      <c r="O1201" s="94"/>
      <c r="P1201" s="94"/>
      <c r="Q1201" s="94"/>
      <c r="R1201" s="94"/>
      <c r="S1201" s="27"/>
      <c r="T1201" s="27"/>
      <c r="U1201" s="27"/>
      <c r="V1201" s="27"/>
      <c r="W1201" s="27"/>
    </row>
    <row r="1202" spans="1:23" x14ac:dyDescent="0.25">
      <c r="A1202" s="27"/>
      <c r="B1202" s="27"/>
      <c r="C1202" s="27"/>
      <c r="D1202" s="94"/>
      <c r="E1202" s="94"/>
      <c r="F1202" s="94"/>
      <c r="G1202" s="94"/>
      <c r="H1202" s="94"/>
      <c r="I1202" s="94"/>
      <c r="J1202" s="94"/>
      <c r="K1202" s="94"/>
      <c r="L1202" s="94"/>
      <c r="M1202" s="94"/>
      <c r="N1202" s="94"/>
      <c r="O1202" s="94"/>
      <c r="P1202" s="94"/>
      <c r="Q1202" s="94"/>
      <c r="R1202" s="94"/>
      <c r="S1202" s="64" t="s">
        <v>162</v>
      </c>
      <c r="T1202" s="64"/>
      <c r="U1202" s="27"/>
      <c r="V1202" s="27"/>
      <c r="W1202" s="27"/>
    </row>
    <row r="1203" spans="1:23" x14ac:dyDescent="0.25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64"/>
      <c r="T1203" s="64"/>
      <c r="U1203" s="27"/>
      <c r="V1203" s="27"/>
      <c r="W1203" s="27"/>
    </row>
    <row r="1204" spans="1:23" ht="15.75" x14ac:dyDescent="0.25">
      <c r="A1204" s="27"/>
      <c r="B1204" s="27"/>
      <c r="C1204" s="27"/>
      <c r="D1204" s="27"/>
      <c r="E1204" s="27"/>
      <c r="F1204" s="27"/>
      <c r="G1204" s="27"/>
      <c r="H1204" s="95" t="s">
        <v>1479</v>
      </c>
      <c r="I1204" s="95"/>
      <c r="J1204" s="95"/>
      <c r="K1204" s="95"/>
      <c r="L1204" s="95"/>
      <c r="M1204" s="95"/>
      <c r="N1204" s="95"/>
      <c r="O1204" s="27"/>
      <c r="P1204" s="27"/>
      <c r="Q1204" s="27"/>
      <c r="R1204" s="27"/>
      <c r="S1204" s="27"/>
      <c r="T1204" s="27"/>
      <c r="U1204" s="27"/>
      <c r="V1204" s="27"/>
      <c r="W1204" s="27"/>
    </row>
    <row r="1205" spans="1:23" x14ac:dyDescent="0.25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64" t="s">
        <v>1738</v>
      </c>
      <c r="R1205" s="64"/>
      <c r="S1205" s="64"/>
      <c r="T1205" s="27"/>
      <c r="U1205" s="27"/>
      <c r="V1205" s="27"/>
      <c r="W1205" s="27"/>
    </row>
    <row r="1206" spans="1:23" x14ac:dyDescent="0.25">
      <c r="A1206" s="27"/>
      <c r="B1206" s="27"/>
      <c r="C1206" s="27"/>
      <c r="D1206" s="27"/>
      <c r="E1206" s="27"/>
      <c r="F1206" s="27"/>
      <c r="G1206" s="27"/>
      <c r="H1206" s="64" t="s">
        <v>95</v>
      </c>
      <c r="I1206" s="64"/>
      <c r="J1206" s="96">
        <v>45292</v>
      </c>
      <c r="K1206" s="96"/>
      <c r="L1206" s="64" t="s">
        <v>96</v>
      </c>
      <c r="M1206" s="64"/>
      <c r="N1206" s="96">
        <v>45657</v>
      </c>
      <c r="O1206" s="96"/>
      <c r="P1206" s="27"/>
      <c r="Q1206" s="64"/>
      <c r="R1206" s="64"/>
      <c r="S1206" s="64"/>
      <c r="T1206" s="27"/>
      <c r="U1206" s="27"/>
      <c r="V1206" s="27"/>
      <c r="W1206" s="27"/>
    </row>
    <row r="1207" spans="1:23" x14ac:dyDescent="0.25">
      <c r="A1207" s="27"/>
      <c r="B1207" s="27"/>
      <c r="C1207" s="27"/>
      <c r="D1207" s="27"/>
      <c r="E1207" s="27"/>
      <c r="F1207" s="27"/>
      <c r="G1207" s="27"/>
      <c r="H1207" s="64"/>
      <c r="I1207" s="64"/>
      <c r="J1207" s="96"/>
      <c r="K1207" s="96"/>
      <c r="L1207" s="64"/>
      <c r="M1207" s="64"/>
      <c r="N1207" s="96"/>
      <c r="O1207" s="96"/>
      <c r="P1207" s="27"/>
      <c r="Q1207" s="27"/>
      <c r="R1207" s="27"/>
      <c r="S1207" s="27"/>
      <c r="T1207" s="27"/>
      <c r="U1207" s="27"/>
      <c r="V1207" s="27"/>
      <c r="W1207" s="27"/>
    </row>
    <row r="1208" spans="1:23" x14ac:dyDescent="0.25">
      <c r="A1208" s="27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</row>
    <row r="1209" spans="1:23" x14ac:dyDescent="0.25">
      <c r="A1209" s="27"/>
      <c r="B1209" s="27"/>
      <c r="C1209" s="27"/>
      <c r="D1209" s="27"/>
      <c r="E1209" s="27"/>
      <c r="F1209" s="27"/>
      <c r="G1209" s="27"/>
      <c r="H1209" s="93" t="s">
        <v>1065</v>
      </c>
      <c r="I1209" s="93"/>
      <c r="J1209" s="93"/>
      <c r="K1209" s="93" t="s">
        <v>1066</v>
      </c>
      <c r="L1209" s="93"/>
      <c r="M1209" s="93" t="s">
        <v>1067</v>
      </c>
      <c r="N1209" s="93"/>
      <c r="O1209" s="93" t="s">
        <v>1068</v>
      </c>
      <c r="P1209" s="93"/>
      <c r="Q1209" s="93" t="s">
        <v>1480</v>
      </c>
      <c r="R1209" s="93"/>
      <c r="S1209" s="93" t="s">
        <v>1070</v>
      </c>
      <c r="T1209" s="93"/>
      <c r="U1209" s="27"/>
      <c r="V1209" s="27"/>
      <c r="W1209" s="27"/>
    </row>
    <row r="1210" spans="1:23" x14ac:dyDescent="0.25">
      <c r="A1210" s="27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</row>
    <row r="1211" spans="1:23" x14ac:dyDescent="0.25">
      <c r="A1211" s="93" t="s">
        <v>1481</v>
      </c>
      <c r="B1211" s="93"/>
      <c r="C1211" s="93" t="s">
        <v>1705</v>
      </c>
      <c r="D1211" s="93"/>
      <c r="E1211" s="93" t="s">
        <v>1482</v>
      </c>
      <c r="F1211" s="93"/>
      <c r="G1211" s="93" t="s">
        <v>1706</v>
      </c>
      <c r="H1211" s="93"/>
      <c r="I1211" s="93"/>
      <c r="J1211" s="93"/>
      <c r="K1211" s="93"/>
      <c r="L1211" s="93"/>
      <c r="M1211" s="93"/>
      <c r="N1211" s="93"/>
      <c r="O1211" s="27"/>
      <c r="P1211" s="27"/>
      <c r="Q1211" s="27"/>
      <c r="R1211" s="27"/>
      <c r="S1211" s="27"/>
      <c r="T1211" s="27"/>
      <c r="U1211" s="27"/>
      <c r="V1211" s="27"/>
      <c r="W1211" s="27"/>
    </row>
    <row r="1212" spans="1:23" x14ac:dyDescent="0.25">
      <c r="A1212" s="27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</row>
    <row r="1213" spans="1:23" x14ac:dyDescent="0.25">
      <c r="A1213" s="27"/>
      <c r="B1213" s="27"/>
      <c r="C1213" s="27"/>
      <c r="D1213" s="27"/>
      <c r="E1213" s="27"/>
      <c r="F1213" s="27"/>
      <c r="G1213" s="87" t="s">
        <v>1071</v>
      </c>
      <c r="H1213" s="87"/>
      <c r="I1213" s="27"/>
      <c r="J1213" s="27"/>
      <c r="K1213" s="27"/>
      <c r="L1213" s="27"/>
      <c r="M1213" s="27"/>
      <c r="N1213" s="27"/>
      <c r="O1213" s="87" t="s">
        <v>40</v>
      </c>
      <c r="P1213" s="87"/>
      <c r="Q1213" s="27"/>
      <c r="R1213" s="27"/>
      <c r="S1213" s="27"/>
      <c r="T1213" s="27"/>
      <c r="U1213" s="87" t="s">
        <v>38</v>
      </c>
      <c r="V1213" s="87"/>
      <c r="W1213" s="27"/>
    </row>
    <row r="1214" spans="1:23" x14ac:dyDescent="0.25">
      <c r="A1214" s="27"/>
      <c r="B1214" s="33" t="s">
        <v>68</v>
      </c>
      <c r="C1214" s="27"/>
      <c r="D1214" s="86" t="s">
        <v>1484</v>
      </c>
      <c r="E1214" s="86"/>
      <c r="F1214" s="27"/>
      <c r="G1214" s="87"/>
      <c r="H1214" s="87"/>
      <c r="I1214" s="86" t="s">
        <v>1073</v>
      </c>
      <c r="J1214" s="86"/>
      <c r="K1214" s="86" t="s">
        <v>35</v>
      </c>
      <c r="L1214" s="86"/>
      <c r="M1214" s="86" t="s">
        <v>1485</v>
      </c>
      <c r="N1214" s="86"/>
      <c r="O1214" s="87"/>
      <c r="P1214" s="87"/>
      <c r="Q1214" s="86" t="s">
        <v>36</v>
      </c>
      <c r="R1214" s="86"/>
      <c r="S1214" s="87" t="s">
        <v>39</v>
      </c>
      <c r="T1214" s="87"/>
      <c r="U1214" s="87"/>
      <c r="V1214" s="87"/>
      <c r="W1214" s="27"/>
    </row>
    <row r="1215" spans="1:23" x14ac:dyDescent="0.25">
      <c r="A1215" s="67" t="s">
        <v>1739</v>
      </c>
      <c r="B1215" s="67"/>
      <c r="C1215" s="27"/>
      <c r="D1215" s="67" t="s">
        <v>1740</v>
      </c>
      <c r="E1215" s="67"/>
      <c r="F1215" s="67"/>
      <c r="G1215" s="6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</row>
    <row r="1216" spans="1:23" x14ac:dyDescent="0.25">
      <c r="A1216" s="67"/>
      <c r="B1216" s="67"/>
      <c r="C1216" s="27"/>
      <c r="D1216" s="67"/>
      <c r="E1216" s="67"/>
      <c r="F1216" s="67"/>
      <c r="G1216" s="67"/>
      <c r="H1216" s="81">
        <v>15000</v>
      </c>
      <c r="I1216" s="81"/>
      <c r="J1216" s="81">
        <v>-11007.73</v>
      </c>
      <c r="K1216" s="81"/>
      <c r="L1216" s="81">
        <v>3992.27</v>
      </c>
      <c r="M1216" s="81"/>
      <c r="N1216" s="81">
        <v>0</v>
      </c>
      <c r="O1216" s="81"/>
      <c r="P1216" s="81">
        <v>3992.27</v>
      </c>
      <c r="Q1216" s="81"/>
      <c r="R1216" s="81">
        <v>0</v>
      </c>
      <c r="S1216" s="81"/>
      <c r="T1216" s="81">
        <v>0</v>
      </c>
      <c r="U1216" s="81"/>
      <c r="V1216" s="81">
        <v>3992.27</v>
      </c>
      <c r="W1216" s="81"/>
    </row>
    <row r="1217" spans="1:23" x14ac:dyDescent="0.25">
      <c r="A1217" s="67" t="s">
        <v>1741</v>
      </c>
      <c r="B1217" s="67"/>
      <c r="C1217" s="27"/>
      <c r="D1217" s="67" t="s">
        <v>1742</v>
      </c>
      <c r="E1217" s="67"/>
      <c r="F1217" s="67"/>
      <c r="G1217" s="67"/>
      <c r="H1217" s="81"/>
      <c r="I1217" s="81"/>
      <c r="J1217" s="81"/>
      <c r="K1217" s="81"/>
      <c r="L1217" s="81"/>
      <c r="M1217" s="81"/>
      <c r="N1217" s="81"/>
      <c r="O1217" s="81"/>
      <c r="P1217" s="81"/>
      <c r="Q1217" s="81"/>
      <c r="R1217" s="81"/>
      <c r="S1217" s="81"/>
      <c r="T1217" s="81"/>
      <c r="U1217" s="81"/>
      <c r="V1217" s="81"/>
      <c r="W1217" s="81"/>
    </row>
    <row r="1218" spans="1:23" x14ac:dyDescent="0.25">
      <c r="A1218" s="67"/>
      <c r="B1218" s="67"/>
      <c r="C1218" s="27"/>
      <c r="D1218" s="67"/>
      <c r="E1218" s="67"/>
      <c r="F1218" s="67"/>
      <c r="G1218" s="6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</row>
    <row r="1219" spans="1:23" x14ac:dyDescent="0.25">
      <c r="A1219" s="67"/>
      <c r="B1219" s="67"/>
      <c r="C1219" s="27"/>
      <c r="D1219" s="67"/>
      <c r="E1219" s="67"/>
      <c r="F1219" s="67"/>
      <c r="G1219" s="67"/>
      <c r="H1219" s="81">
        <v>15000</v>
      </c>
      <c r="I1219" s="81"/>
      <c r="J1219" s="81">
        <v>-15000</v>
      </c>
      <c r="K1219" s="81"/>
      <c r="L1219" s="81">
        <v>0</v>
      </c>
      <c r="M1219" s="81"/>
      <c r="N1219" s="81">
        <v>0</v>
      </c>
      <c r="O1219" s="81"/>
      <c r="P1219" s="81">
        <v>0</v>
      </c>
      <c r="Q1219" s="81"/>
      <c r="R1219" s="81">
        <v>0</v>
      </c>
      <c r="S1219" s="81"/>
      <c r="T1219" s="81">
        <v>0</v>
      </c>
      <c r="U1219" s="81"/>
      <c r="V1219" s="81">
        <v>0</v>
      </c>
      <c r="W1219" s="81"/>
    </row>
    <row r="1220" spans="1:23" x14ac:dyDescent="0.25">
      <c r="A1220" s="67" t="s">
        <v>1743</v>
      </c>
      <c r="B1220" s="67"/>
      <c r="C1220" s="27"/>
      <c r="D1220" s="67" t="s">
        <v>1744</v>
      </c>
      <c r="E1220" s="67"/>
      <c r="F1220" s="67"/>
      <c r="G1220" s="6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</row>
    <row r="1221" spans="1:23" x14ac:dyDescent="0.25">
      <c r="A1221" s="67"/>
      <c r="B1221" s="67"/>
      <c r="C1221" s="27"/>
      <c r="D1221" s="67"/>
      <c r="E1221" s="67"/>
      <c r="F1221" s="67"/>
      <c r="G1221" s="67"/>
      <c r="H1221" s="81">
        <v>10000</v>
      </c>
      <c r="I1221" s="81"/>
      <c r="J1221" s="81">
        <v>-10000</v>
      </c>
      <c r="K1221" s="81"/>
      <c r="L1221" s="81">
        <v>0</v>
      </c>
      <c r="M1221" s="81"/>
      <c r="N1221" s="81">
        <v>0</v>
      </c>
      <c r="O1221" s="81"/>
      <c r="P1221" s="81">
        <v>0</v>
      </c>
      <c r="Q1221" s="81"/>
      <c r="R1221" s="81">
        <v>0</v>
      </c>
      <c r="S1221" s="81"/>
      <c r="T1221" s="81">
        <v>0</v>
      </c>
      <c r="U1221" s="81"/>
      <c r="V1221" s="81">
        <v>0</v>
      </c>
      <c r="W1221" s="81"/>
    </row>
    <row r="1222" spans="1:23" x14ac:dyDescent="0.25">
      <c r="A1222" s="67" t="s">
        <v>1745</v>
      </c>
      <c r="B1222" s="67"/>
      <c r="C1222" s="27"/>
      <c r="D1222" s="67" t="s">
        <v>1746</v>
      </c>
      <c r="E1222" s="67"/>
      <c r="F1222" s="67"/>
      <c r="G1222" s="67"/>
      <c r="H1222" s="81"/>
      <c r="I1222" s="81"/>
      <c r="J1222" s="81"/>
      <c r="K1222" s="81"/>
      <c r="L1222" s="81"/>
      <c r="M1222" s="81"/>
      <c r="N1222" s="81"/>
      <c r="O1222" s="81"/>
      <c r="P1222" s="81"/>
      <c r="Q1222" s="81"/>
      <c r="R1222" s="81"/>
      <c r="S1222" s="81"/>
      <c r="T1222" s="81"/>
      <c r="U1222" s="81"/>
      <c r="V1222" s="81"/>
      <c r="W1222" s="81"/>
    </row>
    <row r="1223" spans="1:23" x14ac:dyDescent="0.25">
      <c r="A1223" s="67"/>
      <c r="B1223" s="67"/>
      <c r="C1223" s="27"/>
      <c r="D1223" s="67"/>
      <c r="E1223" s="67"/>
      <c r="F1223" s="67"/>
      <c r="G1223" s="6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</row>
    <row r="1224" spans="1:23" x14ac:dyDescent="0.25">
      <c r="A1224" s="67"/>
      <c r="B1224" s="67"/>
      <c r="C1224" s="27"/>
      <c r="D1224" s="67"/>
      <c r="E1224" s="67"/>
      <c r="F1224" s="67"/>
      <c r="G1224" s="67"/>
      <c r="H1224" s="81">
        <v>5000</v>
      </c>
      <c r="I1224" s="81"/>
      <c r="J1224" s="81">
        <v>0</v>
      </c>
      <c r="K1224" s="81"/>
      <c r="L1224" s="81">
        <v>5000</v>
      </c>
      <c r="M1224" s="81"/>
      <c r="N1224" s="81">
        <v>0</v>
      </c>
      <c r="O1224" s="81"/>
      <c r="P1224" s="81">
        <v>5000</v>
      </c>
      <c r="Q1224" s="81"/>
      <c r="R1224" s="81">
        <v>0</v>
      </c>
      <c r="S1224" s="81"/>
      <c r="T1224" s="81">
        <v>0</v>
      </c>
      <c r="U1224" s="81"/>
      <c r="V1224" s="81">
        <v>5000</v>
      </c>
      <c r="W1224" s="81"/>
    </row>
    <row r="1225" spans="1:23" x14ac:dyDescent="0.25">
      <c r="A1225" s="67" t="s">
        <v>1747</v>
      </c>
      <c r="B1225" s="67"/>
      <c r="C1225" s="27"/>
      <c r="D1225" s="67" t="s">
        <v>1748</v>
      </c>
      <c r="E1225" s="67"/>
      <c r="F1225" s="67"/>
      <c r="G1225" s="67"/>
      <c r="H1225" s="81"/>
      <c r="I1225" s="81"/>
      <c r="J1225" s="81"/>
      <c r="K1225" s="81"/>
      <c r="L1225" s="81"/>
      <c r="M1225" s="81"/>
      <c r="N1225" s="81"/>
      <c r="O1225" s="81"/>
      <c r="P1225" s="81"/>
      <c r="Q1225" s="81"/>
      <c r="R1225" s="81"/>
      <c r="S1225" s="81"/>
      <c r="T1225" s="81"/>
      <c r="U1225" s="81"/>
      <c r="V1225" s="81"/>
      <c r="W1225" s="81"/>
    </row>
    <row r="1226" spans="1:23" x14ac:dyDescent="0.25">
      <c r="A1226" s="67"/>
      <c r="B1226" s="67"/>
      <c r="C1226" s="27"/>
      <c r="D1226" s="67"/>
      <c r="E1226" s="67"/>
      <c r="F1226" s="67"/>
      <c r="G1226" s="6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</row>
    <row r="1227" spans="1:23" x14ac:dyDescent="0.25">
      <c r="A1227" s="67"/>
      <c r="B1227" s="67"/>
      <c r="C1227" s="27"/>
      <c r="D1227" s="67"/>
      <c r="E1227" s="67"/>
      <c r="F1227" s="67"/>
      <c r="G1227" s="67"/>
      <c r="H1227" s="81">
        <v>80000</v>
      </c>
      <c r="I1227" s="81"/>
      <c r="J1227" s="81">
        <v>-38500</v>
      </c>
      <c r="K1227" s="81"/>
      <c r="L1227" s="81">
        <v>41500</v>
      </c>
      <c r="M1227" s="81"/>
      <c r="N1227" s="81">
        <v>0</v>
      </c>
      <c r="O1227" s="81"/>
      <c r="P1227" s="81">
        <v>41500</v>
      </c>
      <c r="Q1227" s="81"/>
      <c r="R1227" s="81">
        <v>0</v>
      </c>
      <c r="S1227" s="81"/>
      <c r="T1227" s="81">
        <v>0</v>
      </c>
      <c r="U1227" s="81"/>
      <c r="V1227" s="81">
        <v>41500</v>
      </c>
      <c r="W1227" s="81"/>
    </row>
    <row r="1228" spans="1:23" x14ac:dyDescent="0.25">
      <c r="A1228" s="67" t="s">
        <v>1749</v>
      </c>
      <c r="B1228" s="67"/>
      <c r="C1228" s="27"/>
      <c r="D1228" s="67" t="s">
        <v>1572</v>
      </c>
      <c r="E1228" s="67"/>
      <c r="F1228" s="67"/>
      <c r="G1228" s="67"/>
      <c r="H1228" s="81"/>
      <c r="I1228" s="81"/>
      <c r="J1228" s="81"/>
      <c r="K1228" s="81"/>
      <c r="L1228" s="81"/>
      <c r="M1228" s="81"/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</row>
    <row r="1229" spans="1:23" x14ac:dyDescent="0.25">
      <c r="A1229" s="67"/>
      <c r="B1229" s="67"/>
      <c r="C1229" s="27"/>
      <c r="D1229" s="67"/>
      <c r="E1229" s="67"/>
      <c r="F1229" s="67"/>
      <c r="G1229" s="6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</row>
    <row r="1230" spans="1:23" x14ac:dyDescent="0.25">
      <c r="A1230" s="67"/>
      <c r="B1230" s="67"/>
      <c r="C1230" s="27"/>
      <c r="D1230" s="67"/>
      <c r="E1230" s="67"/>
      <c r="F1230" s="67"/>
      <c r="G1230" s="67"/>
      <c r="H1230" s="81">
        <v>10000</v>
      </c>
      <c r="I1230" s="81"/>
      <c r="J1230" s="81">
        <v>0</v>
      </c>
      <c r="K1230" s="81"/>
      <c r="L1230" s="81">
        <v>10000</v>
      </c>
      <c r="M1230" s="81"/>
      <c r="N1230" s="81">
        <v>0</v>
      </c>
      <c r="O1230" s="81"/>
      <c r="P1230" s="81">
        <v>10000</v>
      </c>
      <c r="Q1230" s="81"/>
      <c r="R1230" s="81">
        <v>0</v>
      </c>
      <c r="S1230" s="81"/>
      <c r="T1230" s="81">
        <v>0</v>
      </c>
      <c r="U1230" s="81"/>
      <c r="V1230" s="81">
        <v>10000</v>
      </c>
      <c r="W1230" s="81"/>
    </row>
    <row r="1231" spans="1:23" x14ac:dyDescent="0.25">
      <c r="A1231" s="67" t="s">
        <v>1575</v>
      </c>
      <c r="B1231" s="67"/>
      <c r="C1231" s="27"/>
      <c r="D1231" s="67" t="s">
        <v>1585</v>
      </c>
      <c r="E1231" s="67"/>
      <c r="F1231" s="67"/>
      <c r="G1231" s="6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</row>
    <row r="1232" spans="1:23" x14ac:dyDescent="0.25">
      <c r="A1232" s="67"/>
      <c r="B1232" s="67"/>
      <c r="C1232" s="27"/>
      <c r="D1232" s="67"/>
      <c r="E1232" s="67"/>
      <c r="F1232" s="67"/>
      <c r="G1232" s="67"/>
      <c r="H1232" s="81">
        <v>30000</v>
      </c>
      <c r="I1232" s="81"/>
      <c r="J1232" s="81">
        <v>0</v>
      </c>
      <c r="K1232" s="81"/>
      <c r="L1232" s="81">
        <v>30000</v>
      </c>
      <c r="M1232" s="81"/>
      <c r="N1232" s="81">
        <v>2488.77</v>
      </c>
      <c r="O1232" s="81"/>
      <c r="P1232" s="81">
        <v>27511.23</v>
      </c>
      <c r="Q1232" s="81"/>
      <c r="R1232" s="81">
        <v>0</v>
      </c>
      <c r="S1232" s="81"/>
      <c r="T1232" s="81">
        <v>0</v>
      </c>
      <c r="U1232" s="81"/>
      <c r="V1232" s="81">
        <v>30000</v>
      </c>
      <c r="W1232" s="81"/>
    </row>
    <row r="1233" spans="1:23" x14ac:dyDescent="0.25">
      <c r="A1233" s="67" t="s">
        <v>1750</v>
      </c>
      <c r="B1233" s="67"/>
      <c r="C1233" s="27"/>
      <c r="D1233" s="67" t="s">
        <v>1751</v>
      </c>
      <c r="E1233" s="67"/>
      <c r="F1233" s="67"/>
      <c r="G1233" s="6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</row>
    <row r="1234" spans="1:23" x14ac:dyDescent="0.25">
      <c r="A1234" s="67"/>
      <c r="B1234" s="67"/>
      <c r="C1234" s="27"/>
      <c r="D1234" s="67"/>
      <c r="E1234" s="67"/>
      <c r="F1234" s="67"/>
      <c r="G1234" s="67"/>
      <c r="H1234" s="81">
        <v>288238.88</v>
      </c>
      <c r="I1234" s="81"/>
      <c r="J1234" s="81">
        <v>0</v>
      </c>
      <c r="K1234" s="81"/>
      <c r="L1234" s="81">
        <v>288238.88</v>
      </c>
      <c r="M1234" s="81"/>
      <c r="N1234" s="81">
        <v>204185.75</v>
      </c>
      <c r="O1234" s="81"/>
      <c r="P1234" s="81">
        <v>84053.13</v>
      </c>
      <c r="Q1234" s="81"/>
      <c r="R1234" s="81">
        <v>0</v>
      </c>
      <c r="S1234" s="81"/>
      <c r="T1234" s="81">
        <v>0</v>
      </c>
      <c r="U1234" s="81"/>
      <c r="V1234" s="81">
        <v>288238.88</v>
      </c>
      <c r="W1234" s="81"/>
    </row>
    <row r="1235" spans="1:23" x14ac:dyDescent="0.25">
      <c r="A1235" s="67" t="s">
        <v>1752</v>
      </c>
      <c r="B1235" s="67"/>
      <c r="C1235" s="27"/>
      <c r="D1235" s="67" t="s">
        <v>1753</v>
      </c>
      <c r="E1235" s="67"/>
      <c r="F1235" s="67"/>
      <c r="G1235" s="6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</row>
    <row r="1236" spans="1:23" x14ac:dyDescent="0.25">
      <c r="A1236" s="67"/>
      <c r="B1236" s="67"/>
      <c r="C1236" s="27"/>
      <c r="D1236" s="67"/>
      <c r="E1236" s="67"/>
      <c r="F1236" s="67"/>
      <c r="G1236" s="67"/>
      <c r="H1236" s="81">
        <v>6960.66</v>
      </c>
      <c r="I1236" s="81"/>
      <c r="J1236" s="81">
        <v>0</v>
      </c>
      <c r="K1236" s="81"/>
      <c r="L1236" s="81">
        <v>6960.66</v>
      </c>
      <c r="M1236" s="81"/>
      <c r="N1236" s="81">
        <v>0</v>
      </c>
      <c r="O1236" s="81"/>
      <c r="P1236" s="81">
        <v>6960.66</v>
      </c>
      <c r="Q1236" s="81"/>
      <c r="R1236" s="81">
        <v>0</v>
      </c>
      <c r="S1236" s="81"/>
      <c r="T1236" s="81">
        <v>0</v>
      </c>
      <c r="U1236" s="81"/>
      <c r="V1236" s="81">
        <v>6960.66</v>
      </c>
      <c r="W1236" s="81"/>
    </row>
    <row r="1237" spans="1:23" x14ac:dyDescent="0.25">
      <c r="A1237" s="27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</row>
    <row r="1238" spans="1:23" x14ac:dyDescent="0.25">
      <c r="A1238" s="27"/>
      <c r="B1238" s="27"/>
      <c r="C1238" s="27"/>
      <c r="D1238" s="64" t="s">
        <v>1489</v>
      </c>
      <c r="E1238" s="64"/>
      <c r="F1238" s="27"/>
      <c r="G1238" s="68">
        <v>1598000</v>
      </c>
      <c r="H1238" s="68"/>
      <c r="I1238" s="68">
        <v>-22579.4</v>
      </c>
      <c r="J1238" s="68"/>
      <c r="K1238" s="68">
        <v>1575420.6</v>
      </c>
      <c r="L1238" s="68"/>
      <c r="M1238" s="68">
        <v>1239079.1300000001</v>
      </c>
      <c r="N1238" s="68"/>
      <c r="O1238" s="68">
        <v>336341.47000000003</v>
      </c>
      <c r="P1238" s="68"/>
      <c r="Q1238" s="68">
        <v>862407.91</v>
      </c>
      <c r="R1238" s="68"/>
      <c r="S1238" s="68">
        <v>862407.91</v>
      </c>
      <c r="T1238" s="68"/>
      <c r="U1238" s="68">
        <v>713012.69000000006</v>
      </c>
      <c r="V1238" s="68"/>
      <c r="W1238" s="27"/>
    </row>
    <row r="1239" spans="1:23" x14ac:dyDescent="0.25">
      <c r="A1239" s="27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</row>
    <row r="1240" spans="1:23" x14ac:dyDescent="0.25">
      <c r="A1240" s="27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</row>
    <row r="1241" spans="1:23" x14ac:dyDescent="0.25">
      <c r="A1241" s="27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</row>
    <row r="1242" spans="1:23" x14ac:dyDescent="0.25">
      <c r="A1242" s="30" t="s">
        <v>157</v>
      </c>
      <c r="B1242" s="27"/>
      <c r="C1242" s="27"/>
      <c r="D1242" s="27"/>
      <c r="E1242" s="73" t="s">
        <v>158</v>
      </c>
      <c r="F1242" s="73"/>
      <c r="G1242" s="27"/>
      <c r="H1242" s="27"/>
      <c r="I1242" s="27"/>
      <c r="J1242" s="73" t="s">
        <v>159</v>
      </c>
      <c r="K1242" s="73"/>
      <c r="L1242" s="27"/>
      <c r="M1242" s="27"/>
      <c r="N1242" s="27"/>
      <c r="O1242" s="73" t="s">
        <v>160</v>
      </c>
      <c r="P1242" s="73"/>
      <c r="Q1242" s="73"/>
      <c r="R1242" s="27"/>
      <c r="S1242" s="27"/>
      <c r="T1242" s="34">
        <v>45775</v>
      </c>
      <c r="U1242" s="27"/>
      <c r="V1242" s="27"/>
      <c r="W1242" s="27"/>
    </row>
    <row r="1243" spans="1:23" x14ac:dyDescent="0.25">
      <c r="A1243" s="27"/>
      <c r="B1243" s="80" t="s">
        <v>1113</v>
      </c>
      <c r="C1243" s="80"/>
      <c r="D1243" s="80"/>
      <c r="E1243" s="80" t="s">
        <v>1526</v>
      </c>
      <c r="F1243" s="80"/>
      <c r="G1243" s="80"/>
      <c r="H1243" s="80"/>
      <c r="I1243" s="27"/>
      <c r="J1243" s="80" t="s">
        <v>1114</v>
      </c>
      <c r="K1243" s="80"/>
      <c r="L1243" s="80"/>
      <c r="M1243" s="27"/>
      <c r="N1243" s="27"/>
      <c r="O1243" s="80" t="s">
        <v>1115</v>
      </c>
      <c r="P1243" s="80"/>
      <c r="Q1243" s="80"/>
      <c r="R1243" s="80"/>
      <c r="S1243" s="80"/>
      <c r="T1243" s="27"/>
      <c r="U1243" s="27"/>
      <c r="V1243" s="27"/>
      <c r="W1243" s="27"/>
    </row>
    <row r="1244" spans="1:23" x14ac:dyDescent="0.25">
      <c r="A1244" s="27"/>
      <c r="B1244" s="80"/>
      <c r="C1244" s="80"/>
      <c r="D1244" s="80"/>
      <c r="E1244" s="80"/>
      <c r="F1244" s="80"/>
      <c r="G1244" s="80"/>
      <c r="H1244" s="80"/>
      <c r="I1244" s="27"/>
      <c r="J1244" s="80"/>
      <c r="K1244" s="80"/>
      <c r="L1244" s="80"/>
      <c r="M1244" s="27"/>
      <c r="N1244" s="27"/>
      <c r="O1244" s="80"/>
      <c r="P1244" s="80"/>
      <c r="Q1244" s="80"/>
      <c r="R1244" s="80"/>
      <c r="S1244" s="80"/>
      <c r="T1244" s="35">
        <v>0.65803240740740743</v>
      </c>
      <c r="U1244" s="27"/>
      <c r="V1244" s="27"/>
      <c r="W1244" s="27"/>
    </row>
    <row r="1245" spans="1:23" x14ac:dyDescent="0.25">
      <c r="A1245" s="27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</row>
    <row r="1246" spans="1:23" x14ac:dyDescent="0.25">
      <c r="A1246" s="27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</row>
    <row r="1247" spans="1:23" x14ac:dyDescent="0.25">
      <c r="A1247" s="27"/>
      <c r="B1247" s="27"/>
      <c r="C1247" s="27"/>
      <c r="D1247" s="94" t="s">
        <v>1116</v>
      </c>
      <c r="E1247" s="94"/>
      <c r="F1247" s="94"/>
      <c r="G1247" s="94"/>
      <c r="H1247" s="94"/>
      <c r="I1247" s="94"/>
      <c r="J1247" s="94"/>
      <c r="K1247" s="94"/>
      <c r="L1247" s="94"/>
      <c r="M1247" s="94"/>
      <c r="N1247" s="94"/>
      <c r="O1247" s="94"/>
      <c r="P1247" s="94"/>
      <c r="Q1247" s="94"/>
      <c r="R1247" s="94"/>
      <c r="S1247" s="27"/>
      <c r="T1247" s="27"/>
      <c r="U1247" s="27"/>
      <c r="V1247" s="27"/>
      <c r="W1247" s="27"/>
    </row>
    <row r="1248" spans="1:23" x14ac:dyDescent="0.25">
      <c r="A1248" s="27"/>
      <c r="B1248" s="27"/>
      <c r="C1248" s="27"/>
      <c r="D1248" s="94"/>
      <c r="E1248" s="94"/>
      <c r="F1248" s="94"/>
      <c r="G1248" s="94"/>
      <c r="H1248" s="94"/>
      <c r="I1248" s="94"/>
      <c r="J1248" s="94"/>
      <c r="K1248" s="94"/>
      <c r="L1248" s="94"/>
      <c r="M1248" s="94"/>
      <c r="N1248" s="94"/>
      <c r="O1248" s="94"/>
      <c r="P1248" s="94"/>
      <c r="Q1248" s="94"/>
      <c r="R1248" s="94"/>
      <c r="S1248" s="64" t="s">
        <v>162</v>
      </c>
      <c r="T1248" s="64"/>
      <c r="U1248" s="27"/>
      <c r="V1248" s="27"/>
      <c r="W1248" s="27"/>
    </row>
    <row r="1249" spans="1:23" x14ac:dyDescent="0.25">
      <c r="A1249" s="27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64"/>
      <c r="T1249" s="64"/>
      <c r="U1249" s="27"/>
      <c r="V1249" s="27"/>
      <c r="W1249" s="27"/>
    </row>
    <row r="1250" spans="1:23" ht="15.75" x14ac:dyDescent="0.25">
      <c r="A1250" s="27"/>
      <c r="B1250" s="27"/>
      <c r="C1250" s="27"/>
      <c r="D1250" s="27"/>
      <c r="E1250" s="27"/>
      <c r="F1250" s="27"/>
      <c r="G1250" s="27"/>
      <c r="H1250" s="95" t="s">
        <v>1479</v>
      </c>
      <c r="I1250" s="95"/>
      <c r="J1250" s="95"/>
      <c r="K1250" s="95"/>
      <c r="L1250" s="95"/>
      <c r="M1250" s="95"/>
      <c r="N1250" s="95"/>
      <c r="O1250" s="27"/>
      <c r="P1250" s="27"/>
      <c r="Q1250" s="27"/>
      <c r="R1250" s="27"/>
      <c r="S1250" s="27"/>
      <c r="T1250" s="27"/>
      <c r="U1250" s="27"/>
      <c r="V1250" s="27"/>
      <c r="W1250" s="27"/>
    </row>
    <row r="1251" spans="1:23" x14ac:dyDescent="0.25">
      <c r="A1251" s="27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64" t="s">
        <v>1754</v>
      </c>
      <c r="R1251" s="64"/>
      <c r="S1251" s="64"/>
      <c r="T1251" s="27"/>
      <c r="U1251" s="27"/>
      <c r="V1251" s="27"/>
      <c r="W1251" s="27"/>
    </row>
    <row r="1252" spans="1:23" x14ac:dyDescent="0.25">
      <c r="A1252" s="27"/>
      <c r="B1252" s="27"/>
      <c r="C1252" s="27"/>
      <c r="D1252" s="27"/>
      <c r="E1252" s="27"/>
      <c r="F1252" s="27"/>
      <c r="G1252" s="27"/>
      <c r="H1252" s="64" t="s">
        <v>95</v>
      </c>
      <c r="I1252" s="64"/>
      <c r="J1252" s="96">
        <v>45292</v>
      </c>
      <c r="K1252" s="96"/>
      <c r="L1252" s="64" t="s">
        <v>96</v>
      </c>
      <c r="M1252" s="64"/>
      <c r="N1252" s="96">
        <v>45657</v>
      </c>
      <c r="O1252" s="96"/>
      <c r="P1252" s="27"/>
      <c r="Q1252" s="64"/>
      <c r="R1252" s="64"/>
      <c r="S1252" s="64"/>
      <c r="T1252" s="27"/>
      <c r="U1252" s="27"/>
      <c r="V1252" s="27"/>
      <c r="W1252" s="27"/>
    </row>
    <row r="1253" spans="1:23" x14ac:dyDescent="0.25">
      <c r="A1253" s="27"/>
      <c r="B1253" s="27"/>
      <c r="C1253" s="27"/>
      <c r="D1253" s="27"/>
      <c r="E1253" s="27"/>
      <c r="F1253" s="27"/>
      <c r="G1253" s="27"/>
      <c r="H1253" s="64"/>
      <c r="I1253" s="64"/>
      <c r="J1253" s="96"/>
      <c r="K1253" s="96"/>
      <c r="L1253" s="64"/>
      <c r="M1253" s="64"/>
      <c r="N1253" s="96"/>
      <c r="O1253" s="96"/>
      <c r="P1253" s="27"/>
      <c r="Q1253" s="27"/>
      <c r="R1253" s="27"/>
      <c r="S1253" s="27"/>
      <c r="T1253" s="27"/>
      <c r="U1253" s="27"/>
      <c r="V1253" s="27"/>
      <c r="W1253" s="27"/>
    </row>
    <row r="1254" spans="1:23" x14ac:dyDescent="0.25">
      <c r="A1254" s="27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</row>
    <row r="1255" spans="1:23" x14ac:dyDescent="0.25">
      <c r="A1255" s="27"/>
      <c r="B1255" s="27"/>
      <c r="C1255" s="27"/>
      <c r="D1255" s="27"/>
      <c r="E1255" s="27"/>
      <c r="F1255" s="27"/>
      <c r="G1255" s="27"/>
      <c r="H1255" s="93" t="s">
        <v>1065</v>
      </c>
      <c r="I1255" s="93"/>
      <c r="J1255" s="93"/>
      <c r="K1255" s="93" t="s">
        <v>1066</v>
      </c>
      <c r="L1255" s="93"/>
      <c r="M1255" s="93" t="s">
        <v>1067</v>
      </c>
      <c r="N1255" s="93"/>
      <c r="O1255" s="93" t="s">
        <v>1068</v>
      </c>
      <c r="P1255" s="93"/>
      <c r="Q1255" s="93" t="s">
        <v>1480</v>
      </c>
      <c r="R1255" s="93"/>
      <c r="S1255" s="93" t="s">
        <v>1070</v>
      </c>
      <c r="T1255" s="93"/>
      <c r="U1255" s="27"/>
      <c r="V1255" s="27"/>
      <c r="W1255" s="27"/>
    </row>
    <row r="1256" spans="1:23" x14ac:dyDescent="0.25">
      <c r="A1256" s="27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</row>
    <row r="1257" spans="1:23" x14ac:dyDescent="0.25">
      <c r="A1257" s="93" t="s">
        <v>1481</v>
      </c>
      <c r="B1257" s="93"/>
      <c r="C1257" s="93" t="s">
        <v>1755</v>
      </c>
      <c r="D1257" s="93"/>
      <c r="E1257" s="93" t="s">
        <v>1482</v>
      </c>
      <c r="F1257" s="93"/>
      <c r="G1257" s="93" t="s">
        <v>1756</v>
      </c>
      <c r="H1257" s="93"/>
      <c r="I1257" s="93"/>
      <c r="J1257" s="93"/>
      <c r="K1257" s="93"/>
      <c r="L1257" s="93"/>
      <c r="M1257" s="93"/>
      <c r="N1257" s="93"/>
      <c r="O1257" s="27"/>
      <c r="P1257" s="27"/>
      <c r="Q1257" s="27"/>
      <c r="R1257" s="27"/>
      <c r="S1257" s="27"/>
      <c r="T1257" s="27"/>
      <c r="U1257" s="27"/>
      <c r="V1257" s="27"/>
      <c r="W1257" s="27"/>
    </row>
    <row r="1258" spans="1:23" x14ac:dyDescent="0.25">
      <c r="A1258" s="27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</row>
    <row r="1259" spans="1:23" x14ac:dyDescent="0.25">
      <c r="A1259" s="27"/>
      <c r="B1259" s="27"/>
      <c r="C1259" s="27"/>
      <c r="D1259" s="27"/>
      <c r="E1259" s="27"/>
      <c r="F1259" s="27"/>
      <c r="G1259" s="87" t="s">
        <v>1071</v>
      </c>
      <c r="H1259" s="87"/>
      <c r="I1259" s="27"/>
      <c r="J1259" s="27"/>
      <c r="K1259" s="27"/>
      <c r="L1259" s="27"/>
      <c r="M1259" s="27"/>
      <c r="N1259" s="27"/>
      <c r="O1259" s="87" t="s">
        <v>40</v>
      </c>
      <c r="P1259" s="87"/>
      <c r="Q1259" s="27"/>
      <c r="R1259" s="27"/>
      <c r="S1259" s="27"/>
      <c r="T1259" s="27"/>
      <c r="U1259" s="87" t="s">
        <v>38</v>
      </c>
      <c r="V1259" s="87"/>
      <c r="W1259" s="27"/>
    </row>
    <row r="1260" spans="1:23" x14ac:dyDescent="0.25">
      <c r="A1260" s="27"/>
      <c r="B1260" s="33" t="s">
        <v>68</v>
      </c>
      <c r="C1260" s="27"/>
      <c r="D1260" s="86" t="s">
        <v>1484</v>
      </c>
      <c r="E1260" s="86"/>
      <c r="F1260" s="27"/>
      <c r="G1260" s="87"/>
      <c r="H1260" s="87"/>
      <c r="I1260" s="86" t="s">
        <v>1073</v>
      </c>
      <c r="J1260" s="86"/>
      <c r="K1260" s="86" t="s">
        <v>35</v>
      </c>
      <c r="L1260" s="86"/>
      <c r="M1260" s="86" t="s">
        <v>1485</v>
      </c>
      <c r="N1260" s="86"/>
      <c r="O1260" s="87"/>
      <c r="P1260" s="87"/>
      <c r="Q1260" s="86" t="s">
        <v>36</v>
      </c>
      <c r="R1260" s="86"/>
      <c r="S1260" s="87" t="s">
        <v>39</v>
      </c>
      <c r="T1260" s="87"/>
      <c r="U1260" s="87"/>
      <c r="V1260" s="87"/>
      <c r="W1260" s="27"/>
    </row>
    <row r="1261" spans="1:23" x14ac:dyDescent="0.25">
      <c r="A1261" s="67" t="s">
        <v>1491</v>
      </c>
      <c r="B1261" s="67"/>
      <c r="C1261" s="27"/>
      <c r="D1261" s="67" t="s">
        <v>41</v>
      </c>
      <c r="E1261" s="67"/>
      <c r="F1261" s="67"/>
      <c r="G1261" s="6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</row>
    <row r="1262" spans="1:23" x14ac:dyDescent="0.25">
      <c r="A1262" s="67"/>
      <c r="B1262" s="67"/>
      <c r="C1262" s="27"/>
      <c r="D1262" s="67"/>
      <c r="E1262" s="67"/>
      <c r="F1262" s="67"/>
      <c r="G1262" s="67"/>
      <c r="H1262" s="81">
        <v>21636</v>
      </c>
      <c r="I1262" s="81"/>
      <c r="J1262" s="81">
        <v>0</v>
      </c>
      <c r="K1262" s="81"/>
      <c r="L1262" s="81">
        <v>21636</v>
      </c>
      <c r="M1262" s="81"/>
      <c r="N1262" s="81">
        <v>21636</v>
      </c>
      <c r="O1262" s="81"/>
      <c r="P1262" s="81">
        <v>0</v>
      </c>
      <c r="Q1262" s="81"/>
      <c r="R1262" s="81">
        <v>21636</v>
      </c>
      <c r="S1262" s="81"/>
      <c r="T1262" s="81">
        <v>21636</v>
      </c>
      <c r="U1262" s="81"/>
      <c r="V1262" s="81">
        <v>0</v>
      </c>
      <c r="W1262" s="81"/>
    </row>
    <row r="1263" spans="1:23" x14ac:dyDescent="0.25">
      <c r="A1263" s="67" t="s">
        <v>1494</v>
      </c>
      <c r="B1263" s="67"/>
      <c r="C1263" s="27"/>
      <c r="D1263" s="67" t="s">
        <v>1495</v>
      </c>
      <c r="E1263" s="67"/>
      <c r="F1263" s="67"/>
      <c r="G1263" s="6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</row>
    <row r="1264" spans="1:23" x14ac:dyDescent="0.25">
      <c r="A1264" s="67"/>
      <c r="B1264" s="67"/>
      <c r="C1264" s="27"/>
      <c r="D1264" s="67"/>
      <c r="E1264" s="67"/>
      <c r="F1264" s="67"/>
      <c r="G1264" s="67"/>
      <c r="H1264" s="81">
        <v>1803</v>
      </c>
      <c r="I1264" s="81"/>
      <c r="J1264" s="81">
        <v>0</v>
      </c>
      <c r="K1264" s="81"/>
      <c r="L1264" s="81">
        <v>1803</v>
      </c>
      <c r="M1264" s="81"/>
      <c r="N1264" s="81">
        <v>1803</v>
      </c>
      <c r="O1264" s="81"/>
      <c r="P1264" s="81">
        <v>0</v>
      </c>
      <c r="Q1264" s="81"/>
      <c r="R1264" s="81">
        <v>1803</v>
      </c>
      <c r="S1264" s="81"/>
      <c r="T1264" s="81">
        <v>1803</v>
      </c>
      <c r="U1264" s="81"/>
      <c r="V1264" s="81">
        <v>0</v>
      </c>
      <c r="W1264" s="81"/>
    </row>
    <row r="1265" spans="1:23" x14ac:dyDescent="0.25">
      <c r="A1265" s="67" t="s">
        <v>1496</v>
      </c>
      <c r="B1265" s="67"/>
      <c r="C1265" s="27"/>
      <c r="D1265" s="67" t="s">
        <v>1497</v>
      </c>
      <c r="E1265" s="67"/>
      <c r="F1265" s="67"/>
      <c r="G1265" s="6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</row>
    <row r="1266" spans="1:23" x14ac:dyDescent="0.25">
      <c r="A1266" s="67"/>
      <c r="B1266" s="67"/>
      <c r="C1266" s="27"/>
      <c r="D1266" s="67"/>
      <c r="E1266" s="67"/>
      <c r="F1266" s="67"/>
      <c r="G1266" s="67"/>
      <c r="H1266" s="81">
        <v>950</v>
      </c>
      <c r="I1266" s="81"/>
      <c r="J1266" s="81">
        <v>0</v>
      </c>
      <c r="K1266" s="81"/>
      <c r="L1266" s="81">
        <v>950</v>
      </c>
      <c r="M1266" s="81"/>
      <c r="N1266" s="81">
        <v>920</v>
      </c>
      <c r="O1266" s="81"/>
      <c r="P1266" s="81">
        <v>30</v>
      </c>
      <c r="Q1266" s="81"/>
      <c r="R1266" s="81">
        <v>920</v>
      </c>
      <c r="S1266" s="81"/>
      <c r="T1266" s="81">
        <v>920</v>
      </c>
      <c r="U1266" s="81"/>
      <c r="V1266" s="81">
        <v>30</v>
      </c>
      <c r="W1266" s="81"/>
    </row>
    <row r="1267" spans="1:23" x14ac:dyDescent="0.25">
      <c r="A1267" s="67" t="s">
        <v>1512</v>
      </c>
      <c r="B1267" s="67"/>
      <c r="C1267" s="27"/>
      <c r="D1267" s="67" t="s">
        <v>1513</v>
      </c>
      <c r="E1267" s="67"/>
      <c r="F1267" s="67"/>
      <c r="G1267" s="6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</row>
    <row r="1268" spans="1:23" x14ac:dyDescent="0.25">
      <c r="A1268" s="67"/>
      <c r="B1268" s="67"/>
      <c r="C1268" s="27"/>
      <c r="D1268" s="67"/>
      <c r="E1268" s="67"/>
      <c r="F1268" s="67"/>
      <c r="G1268" s="67"/>
      <c r="H1268" s="81">
        <v>4480.96</v>
      </c>
      <c r="I1268" s="81"/>
      <c r="J1268" s="81">
        <v>0</v>
      </c>
      <c r="K1268" s="81"/>
      <c r="L1268" s="81">
        <v>4480.96</v>
      </c>
      <c r="M1268" s="81"/>
      <c r="N1268" s="81">
        <v>2520.67</v>
      </c>
      <c r="O1268" s="81"/>
      <c r="P1268" s="81">
        <v>1960.29</v>
      </c>
      <c r="Q1268" s="81"/>
      <c r="R1268" s="81">
        <v>2520.67</v>
      </c>
      <c r="S1268" s="81"/>
      <c r="T1268" s="81">
        <v>2520.67</v>
      </c>
      <c r="U1268" s="81"/>
      <c r="V1268" s="81">
        <v>1960.29</v>
      </c>
      <c r="W1268" s="81"/>
    </row>
    <row r="1269" spans="1:23" x14ac:dyDescent="0.25">
      <c r="A1269" s="67" t="s">
        <v>1514</v>
      </c>
      <c r="B1269" s="67"/>
      <c r="C1269" s="27"/>
      <c r="D1269" s="67" t="s">
        <v>1582</v>
      </c>
      <c r="E1269" s="67"/>
      <c r="F1269" s="67"/>
      <c r="G1269" s="6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</row>
    <row r="1270" spans="1:23" x14ac:dyDescent="0.25">
      <c r="A1270" s="67"/>
      <c r="B1270" s="67"/>
      <c r="C1270" s="27"/>
      <c r="D1270" s="67"/>
      <c r="E1270" s="67"/>
      <c r="F1270" s="67"/>
      <c r="G1270" s="67"/>
      <c r="H1270" s="81">
        <v>1803</v>
      </c>
      <c r="I1270" s="81"/>
      <c r="J1270" s="81">
        <v>0</v>
      </c>
      <c r="K1270" s="81"/>
      <c r="L1270" s="81">
        <v>1803</v>
      </c>
      <c r="M1270" s="81"/>
      <c r="N1270" s="81">
        <v>1802.4</v>
      </c>
      <c r="O1270" s="81"/>
      <c r="P1270" s="81">
        <v>0.6</v>
      </c>
      <c r="Q1270" s="81"/>
      <c r="R1270" s="81">
        <v>1802.4</v>
      </c>
      <c r="S1270" s="81"/>
      <c r="T1270" s="81">
        <v>1802.4</v>
      </c>
      <c r="U1270" s="81"/>
      <c r="V1270" s="81">
        <v>0.6</v>
      </c>
      <c r="W1270" s="81"/>
    </row>
    <row r="1271" spans="1:23" x14ac:dyDescent="0.25">
      <c r="A1271" s="67" t="s">
        <v>1707</v>
      </c>
      <c r="B1271" s="67"/>
      <c r="C1271" s="27"/>
      <c r="D1271" s="67" t="s">
        <v>1708</v>
      </c>
      <c r="E1271" s="67"/>
      <c r="F1271" s="67"/>
      <c r="G1271" s="6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</row>
    <row r="1272" spans="1:23" x14ac:dyDescent="0.25">
      <c r="A1272" s="67"/>
      <c r="B1272" s="67"/>
      <c r="C1272" s="27"/>
      <c r="D1272" s="67"/>
      <c r="E1272" s="67"/>
      <c r="F1272" s="67"/>
      <c r="G1272" s="67"/>
      <c r="H1272" s="81">
        <v>100</v>
      </c>
      <c r="I1272" s="81"/>
      <c r="J1272" s="81">
        <v>0</v>
      </c>
      <c r="K1272" s="81"/>
      <c r="L1272" s="81">
        <v>100</v>
      </c>
      <c r="M1272" s="81"/>
      <c r="N1272" s="81">
        <v>0</v>
      </c>
      <c r="O1272" s="81"/>
      <c r="P1272" s="81">
        <v>100</v>
      </c>
      <c r="Q1272" s="81"/>
      <c r="R1272" s="81">
        <v>0</v>
      </c>
      <c r="S1272" s="81"/>
      <c r="T1272" s="81">
        <v>0</v>
      </c>
      <c r="U1272" s="81"/>
      <c r="V1272" s="81">
        <v>100</v>
      </c>
      <c r="W1272" s="81"/>
    </row>
    <row r="1273" spans="1:23" x14ac:dyDescent="0.25">
      <c r="A1273" s="67" t="s">
        <v>1516</v>
      </c>
      <c r="B1273" s="67"/>
      <c r="C1273" s="27"/>
      <c r="D1273" s="67" t="s">
        <v>1517</v>
      </c>
      <c r="E1273" s="67"/>
      <c r="F1273" s="67"/>
      <c r="G1273" s="6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</row>
    <row r="1274" spans="1:23" x14ac:dyDescent="0.25">
      <c r="A1274" s="67"/>
      <c r="B1274" s="67"/>
      <c r="C1274" s="27"/>
      <c r="D1274" s="67"/>
      <c r="E1274" s="67"/>
      <c r="F1274" s="67"/>
      <c r="G1274" s="67"/>
      <c r="H1274" s="81">
        <v>14710.04</v>
      </c>
      <c r="I1274" s="81"/>
      <c r="J1274" s="81">
        <v>-200</v>
      </c>
      <c r="K1274" s="81"/>
      <c r="L1274" s="81">
        <v>14510.04</v>
      </c>
      <c r="M1274" s="81"/>
      <c r="N1274" s="81">
        <v>0</v>
      </c>
      <c r="O1274" s="81"/>
      <c r="P1274" s="81">
        <v>14510.04</v>
      </c>
      <c r="Q1274" s="81"/>
      <c r="R1274" s="81">
        <v>0</v>
      </c>
      <c r="S1274" s="81"/>
      <c r="T1274" s="81">
        <v>0</v>
      </c>
      <c r="U1274" s="81"/>
      <c r="V1274" s="81">
        <v>14510.04</v>
      </c>
      <c r="W1274" s="81"/>
    </row>
    <row r="1275" spans="1:23" x14ac:dyDescent="0.25">
      <c r="A1275" s="67" t="s">
        <v>1518</v>
      </c>
      <c r="B1275" s="67"/>
      <c r="C1275" s="27"/>
      <c r="D1275" s="67" t="s">
        <v>1519</v>
      </c>
      <c r="E1275" s="67"/>
      <c r="F1275" s="67"/>
      <c r="G1275" s="6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</row>
    <row r="1276" spans="1:23" x14ac:dyDescent="0.25">
      <c r="A1276" s="67"/>
      <c r="B1276" s="67"/>
      <c r="C1276" s="27"/>
      <c r="D1276" s="67"/>
      <c r="E1276" s="67"/>
      <c r="F1276" s="67"/>
      <c r="G1276" s="67"/>
      <c r="H1276" s="81">
        <v>817</v>
      </c>
      <c r="I1276" s="81"/>
      <c r="J1276" s="81">
        <v>0</v>
      </c>
      <c r="K1276" s="81"/>
      <c r="L1276" s="81">
        <v>817</v>
      </c>
      <c r="M1276" s="81"/>
      <c r="N1276" s="81">
        <v>0</v>
      </c>
      <c r="O1276" s="81"/>
      <c r="P1276" s="81">
        <v>817</v>
      </c>
      <c r="Q1276" s="81"/>
      <c r="R1276" s="81">
        <v>0</v>
      </c>
      <c r="S1276" s="81"/>
      <c r="T1276" s="81">
        <v>0</v>
      </c>
      <c r="U1276" s="81"/>
      <c r="V1276" s="81">
        <v>817</v>
      </c>
      <c r="W1276" s="81"/>
    </row>
    <row r="1277" spans="1:23" x14ac:dyDescent="0.25">
      <c r="A1277" s="67" t="s">
        <v>1540</v>
      </c>
      <c r="B1277" s="67"/>
      <c r="C1277" s="27"/>
      <c r="D1277" s="67" t="s">
        <v>1583</v>
      </c>
      <c r="E1277" s="67"/>
      <c r="F1277" s="67"/>
      <c r="G1277" s="67"/>
      <c r="H1277" s="81"/>
      <c r="I1277" s="81"/>
      <c r="J1277" s="81"/>
      <c r="K1277" s="81"/>
      <c r="L1277" s="81"/>
      <c r="M1277" s="81"/>
      <c r="N1277" s="81"/>
      <c r="O1277" s="81"/>
      <c r="P1277" s="81"/>
      <c r="Q1277" s="81"/>
      <c r="R1277" s="81"/>
      <c r="S1277" s="81"/>
      <c r="T1277" s="81"/>
      <c r="U1277" s="81"/>
      <c r="V1277" s="81"/>
      <c r="W1277" s="81"/>
    </row>
    <row r="1278" spans="1:23" x14ac:dyDescent="0.25">
      <c r="A1278" s="67"/>
      <c r="B1278" s="67"/>
      <c r="C1278" s="27"/>
      <c r="D1278" s="67"/>
      <c r="E1278" s="67"/>
      <c r="F1278" s="67"/>
      <c r="G1278" s="6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</row>
    <row r="1279" spans="1:23" x14ac:dyDescent="0.25">
      <c r="A1279" s="67"/>
      <c r="B1279" s="67"/>
      <c r="C1279" s="27"/>
      <c r="D1279" s="67"/>
      <c r="E1279" s="67"/>
      <c r="F1279" s="67"/>
      <c r="G1279" s="67"/>
      <c r="H1279" s="81">
        <v>100</v>
      </c>
      <c r="I1279" s="81"/>
      <c r="J1279" s="81">
        <v>0</v>
      </c>
      <c r="K1279" s="81"/>
      <c r="L1279" s="81">
        <v>100</v>
      </c>
      <c r="M1279" s="81"/>
      <c r="N1279" s="81">
        <v>0</v>
      </c>
      <c r="O1279" s="81"/>
      <c r="P1279" s="81">
        <v>100</v>
      </c>
      <c r="Q1279" s="81"/>
      <c r="R1279" s="81">
        <v>0</v>
      </c>
      <c r="S1279" s="81"/>
      <c r="T1279" s="81">
        <v>0</v>
      </c>
      <c r="U1279" s="81"/>
      <c r="V1279" s="81">
        <v>100</v>
      </c>
      <c r="W1279" s="81"/>
    </row>
    <row r="1280" spans="1:23" x14ac:dyDescent="0.25">
      <c r="A1280" s="67" t="s">
        <v>1542</v>
      </c>
      <c r="B1280" s="67"/>
      <c r="C1280" s="27"/>
      <c r="D1280" s="67" t="s">
        <v>1584</v>
      </c>
      <c r="E1280" s="67"/>
      <c r="F1280" s="67"/>
      <c r="G1280" s="6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</row>
    <row r="1281" spans="1:23" x14ac:dyDescent="0.25">
      <c r="A1281" s="67"/>
      <c r="B1281" s="67"/>
      <c r="C1281" s="27"/>
      <c r="D1281" s="67"/>
      <c r="E1281" s="67"/>
      <c r="F1281" s="67"/>
      <c r="G1281" s="67"/>
      <c r="H1281" s="81">
        <v>100</v>
      </c>
      <c r="I1281" s="81"/>
      <c r="J1281" s="81">
        <v>0</v>
      </c>
      <c r="K1281" s="81"/>
      <c r="L1281" s="81">
        <v>100</v>
      </c>
      <c r="M1281" s="81"/>
      <c r="N1281" s="81">
        <v>0</v>
      </c>
      <c r="O1281" s="81"/>
      <c r="P1281" s="81">
        <v>100</v>
      </c>
      <c r="Q1281" s="81"/>
      <c r="R1281" s="81">
        <v>0</v>
      </c>
      <c r="S1281" s="81"/>
      <c r="T1281" s="81">
        <v>0</v>
      </c>
      <c r="U1281" s="81"/>
      <c r="V1281" s="81">
        <v>100</v>
      </c>
      <c r="W1281" s="81"/>
    </row>
    <row r="1282" spans="1:23" x14ac:dyDescent="0.25">
      <c r="A1282" s="67" t="s">
        <v>1558</v>
      </c>
      <c r="B1282" s="67"/>
      <c r="C1282" s="27"/>
      <c r="D1282" s="67" t="s">
        <v>1611</v>
      </c>
      <c r="E1282" s="67"/>
      <c r="F1282" s="67"/>
      <c r="G1282" s="6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</row>
    <row r="1283" spans="1:23" x14ac:dyDescent="0.25">
      <c r="A1283" s="67"/>
      <c r="B1283" s="67"/>
      <c r="C1283" s="27"/>
      <c r="D1283" s="67"/>
      <c r="E1283" s="67"/>
      <c r="F1283" s="67"/>
      <c r="G1283" s="67"/>
      <c r="H1283" s="81">
        <v>200</v>
      </c>
      <c r="I1283" s="81"/>
      <c r="J1283" s="81">
        <v>200</v>
      </c>
      <c r="K1283" s="81"/>
      <c r="L1283" s="81">
        <v>400</v>
      </c>
      <c r="M1283" s="81"/>
      <c r="N1283" s="81">
        <v>400</v>
      </c>
      <c r="O1283" s="81"/>
      <c r="P1283" s="81">
        <v>0</v>
      </c>
      <c r="Q1283" s="81"/>
      <c r="R1283" s="81">
        <v>400</v>
      </c>
      <c r="S1283" s="81"/>
      <c r="T1283" s="81">
        <v>400</v>
      </c>
      <c r="U1283" s="81"/>
      <c r="V1283" s="81">
        <v>0</v>
      </c>
      <c r="W1283" s="81"/>
    </row>
    <row r="1284" spans="1:23" x14ac:dyDescent="0.25">
      <c r="A1284" s="67" t="s">
        <v>1562</v>
      </c>
      <c r="B1284" s="67"/>
      <c r="C1284" s="27"/>
      <c r="D1284" s="67" t="s">
        <v>1586</v>
      </c>
      <c r="E1284" s="67"/>
      <c r="F1284" s="67"/>
      <c r="G1284" s="67"/>
      <c r="H1284" s="81"/>
      <c r="I1284" s="81"/>
      <c r="J1284" s="81"/>
      <c r="K1284" s="81"/>
      <c r="L1284" s="81"/>
      <c r="M1284" s="81"/>
      <c r="N1284" s="81"/>
      <c r="O1284" s="81"/>
      <c r="P1284" s="81"/>
      <c r="Q1284" s="81"/>
      <c r="R1284" s="81"/>
      <c r="S1284" s="81"/>
      <c r="T1284" s="81"/>
      <c r="U1284" s="81"/>
      <c r="V1284" s="81"/>
      <c r="W1284" s="81"/>
    </row>
    <row r="1285" spans="1:23" x14ac:dyDescent="0.25">
      <c r="A1285" s="67"/>
      <c r="B1285" s="67"/>
      <c r="C1285" s="27"/>
      <c r="D1285" s="67"/>
      <c r="E1285" s="67"/>
      <c r="F1285" s="67"/>
      <c r="G1285" s="6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</row>
    <row r="1286" spans="1:23" x14ac:dyDescent="0.25">
      <c r="A1286" s="67"/>
      <c r="B1286" s="67"/>
      <c r="C1286" s="27"/>
      <c r="D1286" s="67"/>
      <c r="E1286" s="67"/>
      <c r="F1286" s="67"/>
      <c r="G1286" s="67"/>
      <c r="H1286" s="81">
        <v>200</v>
      </c>
      <c r="I1286" s="81"/>
      <c r="J1286" s="81">
        <v>0</v>
      </c>
      <c r="K1286" s="81"/>
      <c r="L1286" s="81">
        <v>200</v>
      </c>
      <c r="M1286" s="81"/>
      <c r="N1286" s="81">
        <v>138.76</v>
      </c>
      <c r="O1286" s="81"/>
      <c r="P1286" s="81">
        <v>61.24</v>
      </c>
      <c r="Q1286" s="81"/>
      <c r="R1286" s="81">
        <v>138.76</v>
      </c>
      <c r="S1286" s="81"/>
      <c r="T1286" s="81">
        <v>138.76</v>
      </c>
      <c r="U1286" s="81"/>
      <c r="V1286" s="81">
        <v>61.24</v>
      </c>
      <c r="W1286" s="81"/>
    </row>
    <row r="1287" spans="1:23" x14ac:dyDescent="0.25">
      <c r="A1287" s="27"/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</row>
    <row r="1288" spans="1:23" x14ac:dyDescent="0.25">
      <c r="A1288" s="27"/>
      <c r="B1288" s="27"/>
      <c r="C1288" s="27"/>
      <c r="D1288" s="64" t="s">
        <v>1489</v>
      </c>
      <c r="E1288" s="64"/>
      <c r="F1288" s="27"/>
      <c r="G1288" s="68">
        <v>46900</v>
      </c>
      <c r="H1288" s="68"/>
      <c r="I1288" s="68">
        <v>0</v>
      </c>
      <c r="J1288" s="68"/>
      <c r="K1288" s="68">
        <v>46900</v>
      </c>
      <c r="L1288" s="68"/>
      <c r="M1288" s="68">
        <v>29220.83</v>
      </c>
      <c r="N1288" s="68"/>
      <c r="O1288" s="68">
        <v>17679.170000000002</v>
      </c>
      <c r="P1288" s="68"/>
      <c r="Q1288" s="68">
        <v>29220.83</v>
      </c>
      <c r="R1288" s="68"/>
      <c r="S1288" s="68">
        <v>29220.83</v>
      </c>
      <c r="T1288" s="68"/>
      <c r="U1288" s="68">
        <v>17679.170000000002</v>
      </c>
      <c r="V1288" s="68"/>
      <c r="W1288" s="27"/>
    </row>
    <row r="1289" spans="1:23" x14ac:dyDescent="0.25">
      <c r="A1289" s="27"/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</row>
    <row r="1290" spans="1:23" x14ac:dyDescent="0.25">
      <c r="A1290" s="27"/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</row>
    <row r="1291" spans="1:23" x14ac:dyDescent="0.25">
      <c r="A1291" s="27"/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</row>
    <row r="1292" spans="1:23" x14ac:dyDescent="0.25">
      <c r="A1292" s="30" t="s">
        <v>157</v>
      </c>
      <c r="B1292" s="27"/>
      <c r="C1292" s="27"/>
      <c r="D1292" s="27"/>
      <c r="E1292" s="73" t="s">
        <v>158</v>
      </c>
      <c r="F1292" s="73"/>
      <c r="G1292" s="27"/>
      <c r="H1292" s="27"/>
      <c r="I1292" s="27"/>
      <c r="J1292" s="73" t="s">
        <v>159</v>
      </c>
      <c r="K1292" s="73"/>
      <c r="L1292" s="27"/>
      <c r="M1292" s="27"/>
      <c r="N1292" s="27"/>
      <c r="O1292" s="73" t="s">
        <v>160</v>
      </c>
      <c r="P1292" s="73"/>
      <c r="Q1292" s="73"/>
      <c r="R1292" s="27"/>
      <c r="S1292" s="27"/>
      <c r="T1292" s="34">
        <v>45775</v>
      </c>
      <c r="U1292" s="27"/>
      <c r="V1292" s="27"/>
      <c r="W1292" s="27"/>
    </row>
    <row r="1293" spans="1:23" x14ac:dyDescent="0.25">
      <c r="A1293" s="27"/>
      <c r="B1293" s="80" t="s">
        <v>1113</v>
      </c>
      <c r="C1293" s="80"/>
      <c r="D1293" s="80"/>
      <c r="E1293" s="80" t="s">
        <v>1526</v>
      </c>
      <c r="F1293" s="80"/>
      <c r="G1293" s="80"/>
      <c r="H1293" s="80"/>
      <c r="I1293" s="27"/>
      <c r="J1293" s="80" t="s">
        <v>1114</v>
      </c>
      <c r="K1293" s="80"/>
      <c r="L1293" s="80"/>
      <c r="M1293" s="27"/>
      <c r="N1293" s="27"/>
      <c r="O1293" s="80" t="s">
        <v>1115</v>
      </c>
      <c r="P1293" s="80"/>
      <c r="Q1293" s="80"/>
      <c r="R1293" s="80"/>
      <c r="S1293" s="80"/>
      <c r="T1293" s="27"/>
      <c r="U1293" s="27"/>
      <c r="V1293" s="27"/>
      <c r="W1293" s="27"/>
    </row>
    <row r="1294" spans="1:23" x14ac:dyDescent="0.25">
      <c r="A1294" s="27"/>
      <c r="B1294" s="80"/>
      <c r="C1294" s="80"/>
      <c r="D1294" s="80"/>
      <c r="E1294" s="80"/>
      <c r="F1294" s="80"/>
      <c r="G1294" s="80"/>
      <c r="H1294" s="80"/>
      <c r="I1294" s="27"/>
      <c r="J1294" s="80"/>
      <c r="K1294" s="80"/>
      <c r="L1294" s="80"/>
      <c r="M1294" s="27"/>
      <c r="N1294" s="27"/>
      <c r="O1294" s="80"/>
      <c r="P1294" s="80"/>
      <c r="Q1294" s="80"/>
      <c r="R1294" s="80"/>
      <c r="S1294" s="80"/>
      <c r="T1294" s="35">
        <v>0.65803240740740743</v>
      </c>
      <c r="U1294" s="27"/>
      <c r="V1294" s="27"/>
      <c r="W1294" s="27"/>
    </row>
    <row r="1295" spans="1:23" x14ac:dyDescent="0.25">
      <c r="A1295" s="27"/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</row>
    <row r="1296" spans="1:23" x14ac:dyDescent="0.25">
      <c r="A1296" s="27"/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</row>
    <row r="1297" spans="1:23" x14ac:dyDescent="0.25">
      <c r="A1297" s="27"/>
      <c r="B1297" s="27"/>
      <c r="C1297" s="27"/>
      <c r="D1297" s="94" t="s">
        <v>1116</v>
      </c>
      <c r="E1297" s="94"/>
      <c r="F1297" s="94"/>
      <c r="G1297" s="94"/>
      <c r="H1297" s="94"/>
      <c r="I1297" s="94"/>
      <c r="J1297" s="94"/>
      <c r="K1297" s="94"/>
      <c r="L1297" s="94"/>
      <c r="M1297" s="94"/>
      <c r="N1297" s="94"/>
      <c r="O1297" s="94"/>
      <c r="P1297" s="94"/>
      <c r="Q1297" s="94"/>
      <c r="R1297" s="94"/>
      <c r="S1297" s="27"/>
      <c r="T1297" s="27"/>
      <c r="U1297" s="27"/>
      <c r="V1297" s="27"/>
      <c r="W1297" s="27"/>
    </row>
    <row r="1298" spans="1:23" x14ac:dyDescent="0.25">
      <c r="A1298" s="27"/>
      <c r="B1298" s="27"/>
      <c r="C1298" s="27"/>
      <c r="D1298" s="94"/>
      <c r="E1298" s="94"/>
      <c r="F1298" s="94"/>
      <c r="G1298" s="94"/>
      <c r="H1298" s="94"/>
      <c r="I1298" s="94"/>
      <c r="J1298" s="94"/>
      <c r="K1298" s="94"/>
      <c r="L1298" s="94"/>
      <c r="M1298" s="94"/>
      <c r="N1298" s="94"/>
      <c r="O1298" s="94"/>
      <c r="P1298" s="94"/>
      <c r="Q1298" s="94"/>
      <c r="R1298" s="94"/>
      <c r="S1298" s="64" t="s">
        <v>162</v>
      </c>
      <c r="T1298" s="64"/>
      <c r="U1298" s="27"/>
      <c r="V1298" s="27"/>
      <c r="W1298" s="27"/>
    </row>
    <row r="1299" spans="1:23" x14ac:dyDescent="0.25">
      <c r="A1299" s="27"/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64"/>
      <c r="T1299" s="64"/>
      <c r="U1299" s="27"/>
      <c r="V1299" s="27"/>
      <c r="W1299" s="27"/>
    </row>
    <row r="1300" spans="1:23" ht="15.75" x14ac:dyDescent="0.25">
      <c r="A1300" s="27"/>
      <c r="B1300" s="27"/>
      <c r="C1300" s="27"/>
      <c r="D1300" s="27"/>
      <c r="E1300" s="27"/>
      <c r="F1300" s="27"/>
      <c r="G1300" s="27"/>
      <c r="H1300" s="95" t="s">
        <v>1479</v>
      </c>
      <c r="I1300" s="95"/>
      <c r="J1300" s="95"/>
      <c r="K1300" s="95"/>
      <c r="L1300" s="95"/>
      <c r="M1300" s="95"/>
      <c r="N1300" s="95"/>
      <c r="O1300" s="27"/>
      <c r="P1300" s="27"/>
      <c r="Q1300" s="27"/>
      <c r="R1300" s="27"/>
      <c r="S1300" s="27"/>
      <c r="T1300" s="27"/>
      <c r="U1300" s="27"/>
      <c r="V1300" s="27"/>
      <c r="W1300" s="27"/>
    </row>
    <row r="1301" spans="1:23" x14ac:dyDescent="0.25">
      <c r="A1301" s="27"/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64" t="s">
        <v>1757</v>
      </c>
      <c r="R1301" s="64"/>
      <c r="S1301" s="64"/>
      <c r="T1301" s="27"/>
      <c r="U1301" s="27"/>
      <c r="V1301" s="27"/>
      <c r="W1301" s="27"/>
    </row>
    <row r="1302" spans="1:23" x14ac:dyDescent="0.25">
      <c r="A1302" s="27"/>
      <c r="B1302" s="27"/>
      <c r="C1302" s="27"/>
      <c r="D1302" s="27"/>
      <c r="E1302" s="27"/>
      <c r="F1302" s="27"/>
      <c r="G1302" s="27"/>
      <c r="H1302" s="64" t="s">
        <v>95</v>
      </c>
      <c r="I1302" s="64"/>
      <c r="J1302" s="96">
        <v>45292</v>
      </c>
      <c r="K1302" s="96"/>
      <c r="L1302" s="64" t="s">
        <v>96</v>
      </c>
      <c r="M1302" s="64"/>
      <c r="N1302" s="96">
        <v>45657</v>
      </c>
      <c r="O1302" s="96"/>
      <c r="P1302" s="27"/>
      <c r="Q1302" s="64"/>
      <c r="R1302" s="64"/>
      <c r="S1302" s="64"/>
      <c r="T1302" s="27"/>
      <c r="U1302" s="27"/>
      <c r="V1302" s="27"/>
      <c r="W1302" s="27"/>
    </row>
    <row r="1303" spans="1:23" x14ac:dyDescent="0.25">
      <c r="A1303" s="27"/>
      <c r="B1303" s="27"/>
      <c r="C1303" s="27"/>
      <c r="D1303" s="27"/>
      <c r="E1303" s="27"/>
      <c r="F1303" s="27"/>
      <c r="G1303" s="27"/>
      <c r="H1303" s="64"/>
      <c r="I1303" s="64"/>
      <c r="J1303" s="96"/>
      <c r="K1303" s="96"/>
      <c r="L1303" s="64"/>
      <c r="M1303" s="64"/>
      <c r="N1303" s="96"/>
      <c r="O1303" s="96"/>
      <c r="P1303" s="27"/>
      <c r="Q1303" s="27"/>
      <c r="R1303" s="27"/>
      <c r="S1303" s="27"/>
      <c r="T1303" s="27"/>
      <c r="U1303" s="27"/>
      <c r="V1303" s="27"/>
      <c r="W1303" s="27"/>
    </row>
    <row r="1304" spans="1:23" x14ac:dyDescent="0.25">
      <c r="A1304" s="27"/>
      <c r="B1304" s="27"/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</row>
    <row r="1305" spans="1:23" x14ac:dyDescent="0.25">
      <c r="A1305" s="27"/>
      <c r="B1305" s="27"/>
      <c r="C1305" s="27"/>
      <c r="D1305" s="27"/>
      <c r="E1305" s="27"/>
      <c r="F1305" s="27"/>
      <c r="G1305" s="27"/>
      <c r="H1305" s="93" t="s">
        <v>1065</v>
      </c>
      <c r="I1305" s="93"/>
      <c r="J1305" s="93"/>
      <c r="K1305" s="93" t="s">
        <v>1066</v>
      </c>
      <c r="L1305" s="93"/>
      <c r="M1305" s="93" t="s">
        <v>1067</v>
      </c>
      <c r="N1305" s="93"/>
      <c r="O1305" s="93" t="s">
        <v>1068</v>
      </c>
      <c r="P1305" s="93"/>
      <c r="Q1305" s="93" t="s">
        <v>1480</v>
      </c>
      <c r="R1305" s="93"/>
      <c r="S1305" s="93" t="s">
        <v>1070</v>
      </c>
      <c r="T1305" s="93"/>
      <c r="U1305" s="27"/>
      <c r="V1305" s="27"/>
      <c r="W1305" s="27"/>
    </row>
    <row r="1306" spans="1:23" x14ac:dyDescent="0.25">
      <c r="A1306" s="27"/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</row>
    <row r="1307" spans="1:23" x14ac:dyDescent="0.25">
      <c r="A1307" s="93" t="s">
        <v>1481</v>
      </c>
      <c r="B1307" s="93"/>
      <c r="C1307" s="93" t="s">
        <v>1758</v>
      </c>
      <c r="D1307" s="93"/>
      <c r="E1307" s="93" t="s">
        <v>1482</v>
      </c>
      <c r="F1307" s="93"/>
      <c r="G1307" s="93" t="s">
        <v>1759</v>
      </c>
      <c r="H1307" s="93"/>
      <c r="I1307" s="93"/>
      <c r="J1307" s="93"/>
      <c r="K1307" s="93"/>
      <c r="L1307" s="93"/>
      <c r="M1307" s="93"/>
      <c r="N1307" s="93"/>
      <c r="O1307" s="27"/>
      <c r="P1307" s="27"/>
      <c r="Q1307" s="27"/>
      <c r="R1307" s="27"/>
      <c r="S1307" s="27"/>
      <c r="T1307" s="27"/>
      <c r="U1307" s="27"/>
      <c r="V1307" s="27"/>
      <c r="W1307" s="27"/>
    </row>
    <row r="1308" spans="1:23" x14ac:dyDescent="0.25">
      <c r="A1308" s="27"/>
      <c r="B1308" s="27"/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</row>
    <row r="1309" spans="1:23" x14ac:dyDescent="0.25">
      <c r="A1309" s="27"/>
      <c r="B1309" s="27"/>
      <c r="C1309" s="27"/>
      <c r="D1309" s="27"/>
      <c r="E1309" s="27"/>
      <c r="F1309" s="27"/>
      <c r="G1309" s="87" t="s">
        <v>1071</v>
      </c>
      <c r="H1309" s="87"/>
      <c r="I1309" s="27"/>
      <c r="J1309" s="27"/>
      <c r="K1309" s="27"/>
      <c r="L1309" s="27"/>
      <c r="M1309" s="27"/>
      <c r="N1309" s="27"/>
      <c r="O1309" s="87" t="s">
        <v>40</v>
      </c>
      <c r="P1309" s="87"/>
      <c r="Q1309" s="27"/>
      <c r="R1309" s="27"/>
      <c r="S1309" s="27"/>
      <c r="T1309" s="27"/>
      <c r="U1309" s="87" t="s">
        <v>38</v>
      </c>
      <c r="V1309" s="87"/>
      <c r="W1309" s="27"/>
    </row>
    <row r="1310" spans="1:23" x14ac:dyDescent="0.25">
      <c r="A1310" s="27"/>
      <c r="B1310" s="33" t="s">
        <v>68</v>
      </c>
      <c r="C1310" s="27"/>
      <c r="D1310" s="86" t="s">
        <v>1484</v>
      </c>
      <c r="E1310" s="86"/>
      <c r="F1310" s="27"/>
      <c r="G1310" s="87"/>
      <c r="H1310" s="87"/>
      <c r="I1310" s="86" t="s">
        <v>1073</v>
      </c>
      <c r="J1310" s="86"/>
      <c r="K1310" s="86" t="s">
        <v>35</v>
      </c>
      <c r="L1310" s="86"/>
      <c r="M1310" s="86" t="s">
        <v>1485</v>
      </c>
      <c r="N1310" s="86"/>
      <c r="O1310" s="87"/>
      <c r="P1310" s="87"/>
      <c r="Q1310" s="86" t="s">
        <v>36</v>
      </c>
      <c r="R1310" s="86"/>
      <c r="S1310" s="87" t="s">
        <v>39</v>
      </c>
      <c r="T1310" s="87"/>
      <c r="U1310" s="87"/>
      <c r="V1310" s="87"/>
      <c r="W1310" s="27"/>
    </row>
    <row r="1311" spans="1:23" x14ac:dyDescent="0.25">
      <c r="A1311" s="67" t="s">
        <v>1491</v>
      </c>
      <c r="B1311" s="67"/>
      <c r="C1311" s="27"/>
      <c r="D1311" s="67" t="s">
        <v>41</v>
      </c>
      <c r="E1311" s="67"/>
      <c r="F1311" s="67"/>
      <c r="G1311" s="6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</row>
    <row r="1312" spans="1:23" x14ac:dyDescent="0.25">
      <c r="A1312" s="67"/>
      <c r="B1312" s="67"/>
      <c r="C1312" s="27"/>
      <c r="D1312" s="67"/>
      <c r="E1312" s="67"/>
      <c r="F1312" s="67"/>
      <c r="G1312" s="67"/>
      <c r="H1312" s="81">
        <v>9804</v>
      </c>
      <c r="I1312" s="81"/>
      <c r="J1312" s="81">
        <v>0</v>
      </c>
      <c r="K1312" s="81"/>
      <c r="L1312" s="81">
        <v>9804</v>
      </c>
      <c r="M1312" s="81"/>
      <c r="N1312" s="81">
        <v>8605.73</v>
      </c>
      <c r="O1312" s="81"/>
      <c r="P1312" s="81">
        <v>1198.27</v>
      </c>
      <c r="Q1312" s="81"/>
      <c r="R1312" s="81">
        <v>8605.73</v>
      </c>
      <c r="S1312" s="81"/>
      <c r="T1312" s="81">
        <v>8605.73</v>
      </c>
      <c r="U1312" s="81"/>
      <c r="V1312" s="81">
        <v>1198.27</v>
      </c>
      <c r="W1312" s="81"/>
    </row>
    <row r="1313" spans="1:23" x14ac:dyDescent="0.25">
      <c r="A1313" s="67" t="s">
        <v>1492</v>
      </c>
      <c r="B1313" s="67"/>
      <c r="C1313" s="27"/>
      <c r="D1313" s="67" t="s">
        <v>1493</v>
      </c>
      <c r="E1313" s="67"/>
      <c r="F1313" s="67"/>
      <c r="G1313" s="6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</row>
    <row r="1314" spans="1:23" x14ac:dyDescent="0.25">
      <c r="A1314" s="67"/>
      <c r="B1314" s="67"/>
      <c r="C1314" s="27"/>
      <c r="D1314" s="67"/>
      <c r="E1314" s="67"/>
      <c r="F1314" s="67"/>
      <c r="G1314" s="67"/>
      <c r="H1314" s="81">
        <v>9276</v>
      </c>
      <c r="I1314" s="81"/>
      <c r="J1314" s="81">
        <v>0</v>
      </c>
      <c r="K1314" s="81"/>
      <c r="L1314" s="81">
        <v>9276</v>
      </c>
      <c r="M1314" s="81"/>
      <c r="N1314" s="81">
        <v>9276</v>
      </c>
      <c r="O1314" s="81"/>
      <c r="P1314" s="81">
        <v>0</v>
      </c>
      <c r="Q1314" s="81"/>
      <c r="R1314" s="81">
        <v>9276</v>
      </c>
      <c r="S1314" s="81"/>
      <c r="T1314" s="81">
        <v>9276</v>
      </c>
      <c r="U1314" s="81"/>
      <c r="V1314" s="81">
        <v>0</v>
      </c>
      <c r="W1314" s="81"/>
    </row>
    <row r="1315" spans="1:23" x14ac:dyDescent="0.25">
      <c r="A1315" s="67" t="s">
        <v>1494</v>
      </c>
      <c r="B1315" s="67"/>
      <c r="C1315" s="27"/>
      <c r="D1315" s="67" t="s">
        <v>1495</v>
      </c>
      <c r="E1315" s="67"/>
      <c r="F1315" s="67"/>
      <c r="G1315" s="6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</row>
    <row r="1316" spans="1:23" x14ac:dyDescent="0.25">
      <c r="A1316" s="67"/>
      <c r="B1316" s="67"/>
      <c r="C1316" s="27"/>
      <c r="D1316" s="67"/>
      <c r="E1316" s="67"/>
      <c r="F1316" s="67"/>
      <c r="G1316" s="67"/>
      <c r="H1316" s="81">
        <v>1590</v>
      </c>
      <c r="I1316" s="81"/>
      <c r="J1316" s="81">
        <v>0</v>
      </c>
      <c r="K1316" s="81"/>
      <c r="L1316" s="81">
        <v>1590</v>
      </c>
      <c r="M1316" s="81"/>
      <c r="N1316" s="81">
        <v>1490.2</v>
      </c>
      <c r="O1316" s="81"/>
      <c r="P1316" s="81">
        <v>99.8</v>
      </c>
      <c r="Q1316" s="81"/>
      <c r="R1316" s="81">
        <v>1490.2</v>
      </c>
      <c r="S1316" s="81"/>
      <c r="T1316" s="81">
        <v>1490.2</v>
      </c>
      <c r="U1316" s="81"/>
      <c r="V1316" s="81">
        <v>99.8</v>
      </c>
      <c r="W1316" s="81"/>
    </row>
    <row r="1317" spans="1:23" x14ac:dyDescent="0.25">
      <c r="A1317" s="67" t="s">
        <v>1496</v>
      </c>
      <c r="B1317" s="67"/>
      <c r="C1317" s="27"/>
      <c r="D1317" s="67" t="s">
        <v>1497</v>
      </c>
      <c r="E1317" s="67"/>
      <c r="F1317" s="67"/>
      <c r="G1317" s="6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</row>
    <row r="1318" spans="1:23" x14ac:dyDescent="0.25">
      <c r="A1318" s="67"/>
      <c r="B1318" s="67"/>
      <c r="C1318" s="27"/>
      <c r="D1318" s="67"/>
      <c r="E1318" s="67"/>
      <c r="F1318" s="67"/>
      <c r="G1318" s="67"/>
      <c r="H1318" s="81">
        <v>950</v>
      </c>
      <c r="I1318" s="81"/>
      <c r="J1318" s="81">
        <v>0</v>
      </c>
      <c r="K1318" s="81"/>
      <c r="L1318" s="81">
        <v>950</v>
      </c>
      <c r="M1318" s="81"/>
      <c r="N1318" s="81">
        <v>863.7</v>
      </c>
      <c r="O1318" s="81"/>
      <c r="P1318" s="81">
        <v>86.3</v>
      </c>
      <c r="Q1318" s="81"/>
      <c r="R1318" s="81">
        <v>863.7</v>
      </c>
      <c r="S1318" s="81"/>
      <c r="T1318" s="81">
        <v>863.7</v>
      </c>
      <c r="U1318" s="81"/>
      <c r="V1318" s="81">
        <v>86.3</v>
      </c>
      <c r="W1318" s="81"/>
    </row>
    <row r="1319" spans="1:23" x14ac:dyDescent="0.25">
      <c r="A1319" s="67" t="s">
        <v>1498</v>
      </c>
      <c r="B1319" s="67"/>
      <c r="C1319" s="27"/>
      <c r="D1319" s="67" t="s">
        <v>1499</v>
      </c>
      <c r="E1319" s="67"/>
      <c r="F1319" s="67"/>
      <c r="G1319" s="6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</row>
    <row r="1320" spans="1:23" x14ac:dyDescent="0.25">
      <c r="A1320" s="67"/>
      <c r="B1320" s="67"/>
      <c r="C1320" s="27"/>
      <c r="D1320" s="67"/>
      <c r="E1320" s="67"/>
      <c r="F1320" s="67"/>
      <c r="G1320" s="67"/>
      <c r="H1320" s="81">
        <v>132</v>
      </c>
      <c r="I1320" s="81"/>
      <c r="J1320" s="81">
        <v>0</v>
      </c>
      <c r="K1320" s="81"/>
      <c r="L1320" s="81">
        <v>132</v>
      </c>
      <c r="M1320" s="81"/>
      <c r="N1320" s="81">
        <v>122</v>
      </c>
      <c r="O1320" s="81"/>
      <c r="P1320" s="81">
        <v>10</v>
      </c>
      <c r="Q1320" s="81"/>
      <c r="R1320" s="81">
        <v>122</v>
      </c>
      <c r="S1320" s="81"/>
      <c r="T1320" s="81">
        <v>122</v>
      </c>
      <c r="U1320" s="81"/>
      <c r="V1320" s="81">
        <v>10</v>
      </c>
      <c r="W1320" s="81"/>
    </row>
    <row r="1321" spans="1:23" x14ac:dyDescent="0.25">
      <c r="A1321" s="67" t="s">
        <v>1500</v>
      </c>
      <c r="B1321" s="67"/>
      <c r="C1321" s="27"/>
      <c r="D1321" s="67" t="s">
        <v>1501</v>
      </c>
      <c r="E1321" s="67"/>
      <c r="F1321" s="67"/>
      <c r="G1321" s="6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</row>
    <row r="1322" spans="1:23" x14ac:dyDescent="0.25">
      <c r="A1322" s="67"/>
      <c r="B1322" s="67"/>
      <c r="C1322" s="27"/>
      <c r="D1322" s="67"/>
      <c r="E1322" s="67"/>
      <c r="F1322" s="67"/>
      <c r="G1322" s="67"/>
      <c r="H1322" s="81">
        <v>1056</v>
      </c>
      <c r="I1322" s="81"/>
      <c r="J1322" s="81">
        <v>0</v>
      </c>
      <c r="K1322" s="81"/>
      <c r="L1322" s="81">
        <v>1056</v>
      </c>
      <c r="M1322" s="81"/>
      <c r="N1322" s="81">
        <v>976</v>
      </c>
      <c r="O1322" s="81"/>
      <c r="P1322" s="81">
        <v>80</v>
      </c>
      <c r="Q1322" s="81"/>
      <c r="R1322" s="81">
        <v>976</v>
      </c>
      <c r="S1322" s="81"/>
      <c r="T1322" s="81">
        <v>976</v>
      </c>
      <c r="U1322" s="81"/>
      <c r="V1322" s="81">
        <v>80</v>
      </c>
      <c r="W1322" s="81"/>
    </row>
    <row r="1323" spans="1:23" x14ac:dyDescent="0.25">
      <c r="A1323" s="67" t="s">
        <v>1502</v>
      </c>
      <c r="B1323" s="67"/>
      <c r="C1323" s="27"/>
      <c r="D1323" s="67" t="s">
        <v>1503</v>
      </c>
      <c r="E1323" s="67"/>
      <c r="F1323" s="67"/>
      <c r="G1323" s="6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</row>
    <row r="1324" spans="1:23" x14ac:dyDescent="0.25">
      <c r="A1324" s="67"/>
      <c r="B1324" s="67"/>
      <c r="C1324" s="27"/>
      <c r="D1324" s="67"/>
      <c r="E1324" s="67"/>
      <c r="F1324" s="67"/>
      <c r="G1324" s="67"/>
      <c r="H1324" s="81">
        <v>20</v>
      </c>
      <c r="I1324" s="81"/>
      <c r="J1324" s="81">
        <v>2</v>
      </c>
      <c r="K1324" s="81"/>
      <c r="L1324" s="81">
        <v>22</v>
      </c>
      <c r="M1324" s="81"/>
      <c r="N1324" s="81">
        <v>21</v>
      </c>
      <c r="O1324" s="81"/>
      <c r="P1324" s="81">
        <v>1</v>
      </c>
      <c r="Q1324" s="81"/>
      <c r="R1324" s="81">
        <v>21</v>
      </c>
      <c r="S1324" s="81"/>
      <c r="T1324" s="81">
        <v>21</v>
      </c>
      <c r="U1324" s="81"/>
      <c r="V1324" s="81">
        <v>1</v>
      </c>
      <c r="W1324" s="81"/>
    </row>
    <row r="1325" spans="1:23" x14ac:dyDescent="0.25">
      <c r="A1325" s="67" t="s">
        <v>1504</v>
      </c>
      <c r="B1325" s="67"/>
      <c r="C1325" s="27"/>
      <c r="D1325" s="67" t="s">
        <v>1505</v>
      </c>
      <c r="E1325" s="67"/>
      <c r="F1325" s="67"/>
      <c r="G1325" s="6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</row>
    <row r="1326" spans="1:23" x14ac:dyDescent="0.25">
      <c r="A1326" s="67"/>
      <c r="B1326" s="67"/>
      <c r="C1326" s="27"/>
      <c r="D1326" s="67"/>
      <c r="E1326" s="67"/>
      <c r="F1326" s="67"/>
      <c r="G1326" s="67"/>
      <c r="H1326" s="81">
        <v>160</v>
      </c>
      <c r="I1326" s="81"/>
      <c r="J1326" s="81">
        <v>0</v>
      </c>
      <c r="K1326" s="81"/>
      <c r="L1326" s="81">
        <v>160</v>
      </c>
      <c r="M1326" s="81"/>
      <c r="N1326" s="81">
        <v>110.4</v>
      </c>
      <c r="O1326" s="81"/>
      <c r="P1326" s="81">
        <v>49.6</v>
      </c>
      <c r="Q1326" s="81"/>
      <c r="R1326" s="81">
        <v>110.4</v>
      </c>
      <c r="S1326" s="81"/>
      <c r="T1326" s="81">
        <v>110.4</v>
      </c>
      <c r="U1326" s="81"/>
      <c r="V1326" s="81">
        <v>49.6</v>
      </c>
      <c r="W1326" s="81"/>
    </row>
    <row r="1327" spans="1:23" x14ac:dyDescent="0.25">
      <c r="A1327" s="67" t="s">
        <v>1506</v>
      </c>
      <c r="B1327" s="67"/>
      <c r="C1327" s="27"/>
      <c r="D1327" s="67" t="s">
        <v>1507</v>
      </c>
      <c r="E1327" s="67"/>
      <c r="F1327" s="67"/>
      <c r="G1327" s="6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</row>
    <row r="1328" spans="1:23" x14ac:dyDescent="0.25">
      <c r="A1328" s="67"/>
      <c r="B1328" s="67"/>
      <c r="C1328" s="27"/>
      <c r="D1328" s="67"/>
      <c r="E1328" s="67"/>
      <c r="F1328" s="67"/>
      <c r="G1328" s="67"/>
      <c r="H1328" s="81">
        <v>70</v>
      </c>
      <c r="I1328" s="81"/>
      <c r="J1328" s="81">
        <v>25</v>
      </c>
      <c r="K1328" s="81"/>
      <c r="L1328" s="81">
        <v>95</v>
      </c>
      <c r="M1328" s="81"/>
      <c r="N1328" s="81">
        <v>92.76</v>
      </c>
      <c r="O1328" s="81"/>
      <c r="P1328" s="81">
        <v>2.2400000000000002</v>
      </c>
      <c r="Q1328" s="81"/>
      <c r="R1328" s="81">
        <v>92.76</v>
      </c>
      <c r="S1328" s="81"/>
      <c r="T1328" s="81">
        <v>92.76</v>
      </c>
      <c r="U1328" s="81"/>
      <c r="V1328" s="81">
        <v>2.2400000000000002</v>
      </c>
      <c r="W1328" s="81"/>
    </row>
    <row r="1329" spans="1:23" x14ac:dyDescent="0.25">
      <c r="A1329" s="67" t="s">
        <v>1512</v>
      </c>
      <c r="B1329" s="67"/>
      <c r="C1329" s="27"/>
      <c r="D1329" s="67" t="s">
        <v>1513</v>
      </c>
      <c r="E1329" s="67"/>
      <c r="F1329" s="67"/>
      <c r="G1329" s="6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</row>
    <row r="1330" spans="1:23" x14ac:dyDescent="0.25">
      <c r="A1330" s="67"/>
      <c r="B1330" s="67"/>
      <c r="C1330" s="27"/>
      <c r="D1330" s="67"/>
      <c r="E1330" s="67"/>
      <c r="F1330" s="67"/>
      <c r="G1330" s="67"/>
      <c r="H1330" s="81">
        <v>2222.9</v>
      </c>
      <c r="I1330" s="81"/>
      <c r="J1330" s="81">
        <v>0</v>
      </c>
      <c r="K1330" s="81"/>
      <c r="L1330" s="81">
        <v>2222.9</v>
      </c>
      <c r="M1330" s="81"/>
      <c r="N1330" s="81">
        <v>2129.66</v>
      </c>
      <c r="O1330" s="81"/>
      <c r="P1330" s="81">
        <v>93.24</v>
      </c>
      <c r="Q1330" s="81"/>
      <c r="R1330" s="81">
        <v>2129.66</v>
      </c>
      <c r="S1330" s="81"/>
      <c r="T1330" s="81">
        <v>2129.66</v>
      </c>
      <c r="U1330" s="81"/>
      <c r="V1330" s="81">
        <v>93.24</v>
      </c>
      <c r="W1330" s="81"/>
    </row>
    <row r="1331" spans="1:23" x14ac:dyDescent="0.25">
      <c r="A1331" s="67" t="s">
        <v>1514</v>
      </c>
      <c r="B1331" s="67"/>
      <c r="C1331" s="27"/>
      <c r="D1331" s="67" t="s">
        <v>1582</v>
      </c>
      <c r="E1331" s="67"/>
      <c r="F1331" s="67"/>
      <c r="G1331" s="6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</row>
    <row r="1332" spans="1:23" x14ac:dyDescent="0.25">
      <c r="A1332" s="67"/>
      <c r="B1332" s="67"/>
      <c r="C1332" s="27"/>
      <c r="D1332" s="67"/>
      <c r="E1332" s="67"/>
      <c r="F1332" s="67"/>
      <c r="G1332" s="67"/>
      <c r="H1332" s="81">
        <v>1590</v>
      </c>
      <c r="I1332" s="81"/>
      <c r="J1332" s="81">
        <v>0</v>
      </c>
      <c r="K1332" s="81"/>
      <c r="L1332" s="81">
        <v>1590</v>
      </c>
      <c r="M1332" s="81"/>
      <c r="N1332" s="81">
        <v>1149.28</v>
      </c>
      <c r="O1332" s="81"/>
      <c r="P1332" s="81">
        <v>440.72</v>
      </c>
      <c r="Q1332" s="81"/>
      <c r="R1332" s="81">
        <v>1149.28</v>
      </c>
      <c r="S1332" s="81"/>
      <c r="T1332" s="81">
        <v>1149.28</v>
      </c>
      <c r="U1332" s="81"/>
      <c r="V1332" s="81">
        <v>440.72</v>
      </c>
      <c r="W1332" s="81"/>
    </row>
    <row r="1333" spans="1:23" x14ac:dyDescent="0.25">
      <c r="A1333" s="67" t="s">
        <v>1516</v>
      </c>
      <c r="B1333" s="67"/>
      <c r="C1333" s="27"/>
      <c r="D1333" s="67" t="s">
        <v>1627</v>
      </c>
      <c r="E1333" s="67"/>
      <c r="F1333" s="67"/>
      <c r="G1333" s="6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</row>
    <row r="1334" spans="1:23" x14ac:dyDescent="0.25">
      <c r="A1334" s="67"/>
      <c r="B1334" s="67"/>
      <c r="C1334" s="27"/>
      <c r="D1334" s="67"/>
      <c r="E1334" s="67"/>
      <c r="F1334" s="67"/>
      <c r="G1334" s="67"/>
      <c r="H1334" s="81">
        <v>10</v>
      </c>
      <c r="I1334" s="81"/>
      <c r="J1334" s="81">
        <v>-2</v>
      </c>
      <c r="K1334" s="81"/>
      <c r="L1334" s="81">
        <v>8</v>
      </c>
      <c r="M1334" s="81"/>
      <c r="N1334" s="81">
        <v>0</v>
      </c>
      <c r="O1334" s="81"/>
      <c r="P1334" s="81">
        <v>8</v>
      </c>
      <c r="Q1334" s="81"/>
      <c r="R1334" s="81">
        <v>0</v>
      </c>
      <c r="S1334" s="81"/>
      <c r="T1334" s="81">
        <v>0</v>
      </c>
      <c r="U1334" s="81"/>
      <c r="V1334" s="81">
        <v>8</v>
      </c>
      <c r="W1334" s="81"/>
    </row>
    <row r="1335" spans="1:23" x14ac:dyDescent="0.25">
      <c r="A1335" s="67" t="s">
        <v>1518</v>
      </c>
      <c r="B1335" s="67"/>
      <c r="C1335" s="27"/>
      <c r="D1335" s="67" t="s">
        <v>1519</v>
      </c>
      <c r="E1335" s="67"/>
      <c r="F1335" s="67"/>
      <c r="G1335" s="6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</row>
    <row r="1336" spans="1:23" x14ac:dyDescent="0.25">
      <c r="A1336" s="67"/>
      <c r="B1336" s="67"/>
      <c r="C1336" s="27"/>
      <c r="D1336" s="67"/>
      <c r="E1336" s="67"/>
      <c r="F1336" s="67"/>
      <c r="G1336" s="67"/>
      <c r="H1336" s="81">
        <v>600</v>
      </c>
      <c r="I1336" s="81"/>
      <c r="J1336" s="81">
        <v>-125</v>
      </c>
      <c r="K1336" s="81"/>
      <c r="L1336" s="81">
        <v>475</v>
      </c>
      <c r="M1336" s="81"/>
      <c r="N1336" s="81">
        <v>0</v>
      </c>
      <c r="O1336" s="81"/>
      <c r="P1336" s="81">
        <v>475</v>
      </c>
      <c r="Q1336" s="81"/>
      <c r="R1336" s="81">
        <v>0</v>
      </c>
      <c r="S1336" s="81"/>
      <c r="T1336" s="81">
        <v>0</v>
      </c>
      <c r="U1336" s="81"/>
      <c r="V1336" s="81">
        <v>475</v>
      </c>
      <c r="W1336" s="81"/>
    </row>
    <row r="1337" spans="1:23" x14ac:dyDescent="0.25">
      <c r="A1337" s="67" t="s">
        <v>1540</v>
      </c>
      <c r="B1337" s="67"/>
      <c r="C1337" s="27"/>
      <c r="D1337" s="67" t="s">
        <v>1583</v>
      </c>
      <c r="E1337" s="67"/>
      <c r="F1337" s="67"/>
      <c r="G1337" s="67"/>
      <c r="H1337" s="81"/>
      <c r="I1337" s="81"/>
      <c r="J1337" s="81"/>
      <c r="K1337" s="81"/>
      <c r="L1337" s="81"/>
      <c r="M1337" s="81"/>
      <c r="N1337" s="81"/>
      <c r="O1337" s="81"/>
      <c r="P1337" s="81"/>
      <c r="Q1337" s="81"/>
      <c r="R1337" s="81"/>
      <c r="S1337" s="81"/>
      <c r="T1337" s="81"/>
      <c r="U1337" s="81"/>
      <c r="V1337" s="81"/>
      <c r="W1337" s="81"/>
    </row>
    <row r="1338" spans="1:23" x14ac:dyDescent="0.25">
      <c r="A1338" s="67"/>
      <c r="B1338" s="67"/>
      <c r="C1338" s="27"/>
      <c r="D1338" s="67"/>
      <c r="E1338" s="67"/>
      <c r="F1338" s="67"/>
      <c r="G1338" s="6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</row>
    <row r="1339" spans="1:23" x14ac:dyDescent="0.25">
      <c r="A1339" s="67"/>
      <c r="B1339" s="67"/>
      <c r="C1339" s="27"/>
      <c r="D1339" s="67"/>
      <c r="E1339" s="67"/>
      <c r="F1339" s="67"/>
      <c r="G1339" s="67"/>
      <c r="H1339" s="81">
        <v>100</v>
      </c>
      <c r="I1339" s="81"/>
      <c r="J1339" s="81">
        <v>0</v>
      </c>
      <c r="K1339" s="81"/>
      <c r="L1339" s="81">
        <v>100</v>
      </c>
      <c r="M1339" s="81"/>
      <c r="N1339" s="81">
        <v>0</v>
      </c>
      <c r="O1339" s="81"/>
      <c r="P1339" s="81">
        <v>100</v>
      </c>
      <c r="Q1339" s="81"/>
      <c r="R1339" s="81">
        <v>0</v>
      </c>
      <c r="S1339" s="81"/>
      <c r="T1339" s="81">
        <v>0</v>
      </c>
      <c r="U1339" s="81"/>
      <c r="V1339" s="81">
        <v>100</v>
      </c>
      <c r="W1339" s="81"/>
    </row>
    <row r="1340" spans="1:23" x14ac:dyDescent="0.25">
      <c r="A1340" s="67" t="s">
        <v>1542</v>
      </c>
      <c r="B1340" s="67"/>
      <c r="C1340" s="27"/>
      <c r="D1340" s="67" t="s">
        <v>1584</v>
      </c>
      <c r="E1340" s="67"/>
      <c r="F1340" s="67"/>
      <c r="G1340" s="6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</row>
    <row r="1341" spans="1:23" x14ac:dyDescent="0.25">
      <c r="A1341" s="67"/>
      <c r="B1341" s="67"/>
      <c r="C1341" s="27"/>
      <c r="D1341" s="67"/>
      <c r="E1341" s="67"/>
      <c r="F1341" s="67"/>
      <c r="G1341" s="67"/>
      <c r="H1341" s="81">
        <v>100</v>
      </c>
      <c r="I1341" s="81"/>
      <c r="J1341" s="81">
        <v>0</v>
      </c>
      <c r="K1341" s="81"/>
      <c r="L1341" s="81">
        <v>100</v>
      </c>
      <c r="M1341" s="81"/>
      <c r="N1341" s="81">
        <v>0</v>
      </c>
      <c r="O1341" s="81"/>
      <c r="P1341" s="81">
        <v>100</v>
      </c>
      <c r="Q1341" s="81"/>
      <c r="R1341" s="81">
        <v>0</v>
      </c>
      <c r="S1341" s="81"/>
      <c r="T1341" s="81">
        <v>0</v>
      </c>
      <c r="U1341" s="81"/>
      <c r="V1341" s="81">
        <v>100</v>
      </c>
      <c r="W1341" s="81"/>
    </row>
    <row r="1342" spans="1:23" x14ac:dyDescent="0.25">
      <c r="A1342" s="67" t="s">
        <v>1558</v>
      </c>
      <c r="B1342" s="67"/>
      <c r="C1342" s="27"/>
      <c r="D1342" s="67" t="s">
        <v>1611</v>
      </c>
      <c r="E1342" s="67"/>
      <c r="F1342" s="67"/>
      <c r="G1342" s="6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</row>
    <row r="1343" spans="1:23" x14ac:dyDescent="0.25">
      <c r="A1343" s="67"/>
      <c r="B1343" s="67"/>
      <c r="C1343" s="27"/>
      <c r="D1343" s="67"/>
      <c r="E1343" s="67"/>
      <c r="F1343" s="67"/>
      <c r="G1343" s="67"/>
      <c r="H1343" s="81">
        <v>321</v>
      </c>
      <c r="I1343" s="81"/>
      <c r="J1343" s="81">
        <v>100</v>
      </c>
      <c r="K1343" s="81"/>
      <c r="L1343" s="81">
        <v>421</v>
      </c>
      <c r="M1343" s="81"/>
      <c r="N1343" s="81">
        <v>368.35</v>
      </c>
      <c r="O1343" s="81"/>
      <c r="P1343" s="81">
        <v>52.65</v>
      </c>
      <c r="Q1343" s="81"/>
      <c r="R1343" s="81">
        <v>368.35</v>
      </c>
      <c r="S1343" s="81"/>
      <c r="T1343" s="81">
        <v>368.35</v>
      </c>
      <c r="U1343" s="81"/>
      <c r="V1343" s="81">
        <v>52.65</v>
      </c>
      <c r="W1343" s="81"/>
    </row>
    <row r="1344" spans="1:23" x14ac:dyDescent="0.25">
      <c r="A1344" s="67" t="s">
        <v>1640</v>
      </c>
      <c r="B1344" s="67"/>
      <c r="C1344" s="27"/>
      <c r="D1344" s="67" t="s">
        <v>1760</v>
      </c>
      <c r="E1344" s="67"/>
      <c r="F1344" s="67"/>
      <c r="G1344" s="67"/>
      <c r="H1344" s="81"/>
      <c r="I1344" s="81"/>
      <c r="J1344" s="81"/>
      <c r="K1344" s="81"/>
      <c r="L1344" s="81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  <c r="W1344" s="81"/>
    </row>
    <row r="1345" spans="1:23" x14ac:dyDescent="0.25">
      <c r="A1345" s="67"/>
      <c r="B1345" s="67"/>
      <c r="C1345" s="27"/>
      <c r="D1345" s="67"/>
      <c r="E1345" s="67"/>
      <c r="F1345" s="67"/>
      <c r="G1345" s="6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</row>
    <row r="1346" spans="1:23" x14ac:dyDescent="0.25">
      <c r="A1346" s="67"/>
      <c r="B1346" s="67"/>
      <c r="C1346" s="27"/>
      <c r="D1346" s="67"/>
      <c r="E1346" s="67"/>
      <c r="F1346" s="67"/>
      <c r="G1346" s="67"/>
      <c r="H1346" s="81">
        <v>3000</v>
      </c>
      <c r="I1346" s="81"/>
      <c r="J1346" s="81">
        <v>0</v>
      </c>
      <c r="K1346" s="81"/>
      <c r="L1346" s="81">
        <v>3000</v>
      </c>
      <c r="M1346" s="81"/>
      <c r="N1346" s="81">
        <v>0</v>
      </c>
      <c r="O1346" s="81"/>
      <c r="P1346" s="81">
        <v>3000</v>
      </c>
      <c r="Q1346" s="81"/>
      <c r="R1346" s="81">
        <v>0</v>
      </c>
      <c r="S1346" s="81"/>
      <c r="T1346" s="81">
        <v>0</v>
      </c>
      <c r="U1346" s="81"/>
      <c r="V1346" s="81">
        <v>3000</v>
      </c>
      <c r="W1346" s="81"/>
    </row>
    <row r="1347" spans="1:23" x14ac:dyDescent="0.25">
      <c r="A1347" s="67" t="s">
        <v>1716</v>
      </c>
      <c r="B1347" s="67"/>
      <c r="C1347" s="27"/>
      <c r="D1347" s="67" t="s">
        <v>1545</v>
      </c>
      <c r="E1347" s="67"/>
      <c r="F1347" s="67"/>
      <c r="G1347" s="67"/>
      <c r="H1347" s="81"/>
      <c r="I1347" s="81"/>
      <c r="J1347" s="81"/>
      <c r="K1347" s="81"/>
      <c r="L1347" s="81"/>
      <c r="M1347" s="81"/>
      <c r="N1347" s="81"/>
      <c r="O1347" s="81"/>
      <c r="P1347" s="81"/>
      <c r="Q1347" s="81"/>
      <c r="R1347" s="81"/>
      <c r="S1347" s="81"/>
      <c r="T1347" s="81"/>
      <c r="U1347" s="81"/>
      <c r="V1347" s="81"/>
      <c r="W1347" s="81"/>
    </row>
    <row r="1348" spans="1:23" x14ac:dyDescent="0.25">
      <c r="A1348" s="67"/>
      <c r="B1348" s="67"/>
      <c r="C1348" s="27"/>
      <c r="D1348" s="67"/>
      <c r="E1348" s="67"/>
      <c r="F1348" s="67"/>
      <c r="G1348" s="6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</row>
    <row r="1349" spans="1:23" x14ac:dyDescent="0.25">
      <c r="A1349" s="67"/>
      <c r="B1349" s="67"/>
      <c r="C1349" s="27"/>
      <c r="D1349" s="67"/>
      <c r="E1349" s="67"/>
      <c r="F1349" s="67"/>
      <c r="G1349" s="67"/>
      <c r="H1349" s="81">
        <v>750</v>
      </c>
      <c r="I1349" s="81"/>
      <c r="J1349" s="81">
        <v>0</v>
      </c>
      <c r="K1349" s="81"/>
      <c r="L1349" s="81">
        <v>750</v>
      </c>
      <c r="M1349" s="81"/>
      <c r="N1349" s="81">
        <v>0</v>
      </c>
      <c r="O1349" s="81"/>
      <c r="P1349" s="81">
        <v>750</v>
      </c>
      <c r="Q1349" s="81"/>
      <c r="R1349" s="81">
        <v>0</v>
      </c>
      <c r="S1349" s="81"/>
      <c r="T1349" s="81">
        <v>0</v>
      </c>
      <c r="U1349" s="81"/>
      <c r="V1349" s="81">
        <v>750</v>
      </c>
      <c r="W1349" s="81"/>
    </row>
    <row r="1350" spans="1:23" x14ac:dyDescent="0.25">
      <c r="A1350" s="27"/>
      <c r="B1350" s="27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</row>
    <row r="1351" spans="1:23" x14ac:dyDescent="0.25">
      <c r="A1351" s="27"/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</row>
    <row r="1352" spans="1:23" x14ac:dyDescent="0.25">
      <c r="A1352" s="30" t="s">
        <v>157</v>
      </c>
      <c r="B1352" s="27"/>
      <c r="C1352" s="27"/>
      <c r="D1352" s="27"/>
      <c r="E1352" s="73" t="s">
        <v>158</v>
      </c>
      <c r="F1352" s="73"/>
      <c r="G1352" s="27"/>
      <c r="H1352" s="27"/>
      <c r="I1352" s="27"/>
      <c r="J1352" s="73" t="s">
        <v>159</v>
      </c>
      <c r="K1352" s="73"/>
      <c r="L1352" s="27"/>
      <c r="M1352" s="27"/>
      <c r="N1352" s="27"/>
      <c r="O1352" s="73" t="s">
        <v>160</v>
      </c>
      <c r="P1352" s="73"/>
      <c r="Q1352" s="73"/>
      <c r="R1352" s="27"/>
      <c r="S1352" s="27"/>
      <c r="T1352" s="34">
        <v>45775</v>
      </c>
      <c r="U1352" s="27"/>
      <c r="V1352" s="27"/>
      <c r="W1352" s="27"/>
    </row>
    <row r="1353" spans="1:23" x14ac:dyDescent="0.25">
      <c r="A1353" s="27"/>
      <c r="B1353" s="80" t="s">
        <v>1113</v>
      </c>
      <c r="C1353" s="80"/>
      <c r="D1353" s="80"/>
      <c r="E1353" s="80" t="s">
        <v>1526</v>
      </c>
      <c r="F1353" s="80"/>
      <c r="G1353" s="80"/>
      <c r="H1353" s="80"/>
      <c r="I1353" s="27"/>
      <c r="J1353" s="80" t="s">
        <v>1114</v>
      </c>
      <c r="K1353" s="80"/>
      <c r="L1353" s="80"/>
      <c r="M1353" s="27"/>
      <c r="N1353" s="27"/>
      <c r="O1353" s="80" t="s">
        <v>1115</v>
      </c>
      <c r="P1353" s="80"/>
      <c r="Q1353" s="80"/>
      <c r="R1353" s="80"/>
      <c r="S1353" s="80"/>
      <c r="T1353" s="27"/>
      <c r="U1353" s="27"/>
      <c r="V1353" s="27"/>
      <c r="W1353" s="27"/>
    </row>
    <row r="1354" spans="1:23" x14ac:dyDescent="0.25">
      <c r="A1354" s="27"/>
      <c r="B1354" s="80"/>
      <c r="C1354" s="80"/>
      <c r="D1354" s="80"/>
      <c r="E1354" s="80"/>
      <c r="F1354" s="80"/>
      <c r="G1354" s="80"/>
      <c r="H1354" s="80"/>
      <c r="I1354" s="27"/>
      <c r="J1354" s="80"/>
      <c r="K1354" s="80"/>
      <c r="L1354" s="80"/>
      <c r="M1354" s="27"/>
      <c r="N1354" s="27"/>
      <c r="O1354" s="80"/>
      <c r="P1354" s="80"/>
      <c r="Q1354" s="80"/>
      <c r="R1354" s="80"/>
      <c r="S1354" s="80"/>
      <c r="T1354" s="35">
        <v>0.65803240740740743</v>
      </c>
      <c r="U1354" s="27"/>
      <c r="V1354" s="27"/>
      <c r="W1354" s="27"/>
    </row>
    <row r="1355" spans="1:23" x14ac:dyDescent="0.25">
      <c r="A1355" s="27"/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</row>
    <row r="1356" spans="1:23" x14ac:dyDescent="0.25">
      <c r="A1356" s="27"/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</row>
    <row r="1357" spans="1:23" x14ac:dyDescent="0.25">
      <c r="A1357" s="27"/>
      <c r="B1357" s="27"/>
      <c r="C1357" s="27"/>
      <c r="D1357" s="94" t="s">
        <v>1116</v>
      </c>
      <c r="E1357" s="94"/>
      <c r="F1357" s="94"/>
      <c r="G1357" s="94"/>
      <c r="H1357" s="94"/>
      <c r="I1357" s="94"/>
      <c r="J1357" s="94"/>
      <c r="K1357" s="94"/>
      <c r="L1357" s="94"/>
      <c r="M1357" s="94"/>
      <c r="N1357" s="94"/>
      <c r="O1357" s="94"/>
      <c r="P1357" s="94"/>
      <c r="Q1357" s="94"/>
      <c r="R1357" s="94"/>
      <c r="S1357" s="27"/>
      <c r="T1357" s="27"/>
      <c r="U1357" s="27"/>
      <c r="V1357" s="27"/>
      <c r="W1357" s="27"/>
    </row>
    <row r="1358" spans="1:23" x14ac:dyDescent="0.25">
      <c r="A1358" s="27"/>
      <c r="B1358" s="27"/>
      <c r="C1358" s="27"/>
      <c r="D1358" s="94"/>
      <c r="E1358" s="94"/>
      <c r="F1358" s="94"/>
      <c r="G1358" s="94"/>
      <c r="H1358" s="94"/>
      <c r="I1358" s="94"/>
      <c r="J1358" s="94"/>
      <c r="K1358" s="94"/>
      <c r="L1358" s="94"/>
      <c r="M1358" s="94"/>
      <c r="N1358" s="94"/>
      <c r="O1358" s="94"/>
      <c r="P1358" s="94"/>
      <c r="Q1358" s="94"/>
      <c r="R1358" s="94"/>
      <c r="S1358" s="64" t="s">
        <v>162</v>
      </c>
      <c r="T1358" s="64"/>
      <c r="U1358" s="27"/>
      <c r="V1358" s="27"/>
      <c r="W1358" s="27"/>
    </row>
    <row r="1359" spans="1:23" x14ac:dyDescent="0.25">
      <c r="A1359" s="27"/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64"/>
      <c r="T1359" s="64"/>
      <c r="U1359" s="27"/>
      <c r="V1359" s="27"/>
      <c r="W1359" s="27"/>
    </row>
    <row r="1360" spans="1:23" ht="15.75" x14ac:dyDescent="0.25">
      <c r="A1360" s="27"/>
      <c r="B1360" s="27"/>
      <c r="C1360" s="27"/>
      <c r="D1360" s="27"/>
      <c r="E1360" s="27"/>
      <c r="F1360" s="27"/>
      <c r="G1360" s="27"/>
      <c r="H1360" s="95" t="s">
        <v>1479</v>
      </c>
      <c r="I1360" s="95"/>
      <c r="J1360" s="95"/>
      <c r="K1360" s="95"/>
      <c r="L1360" s="95"/>
      <c r="M1360" s="95"/>
      <c r="N1360" s="95"/>
      <c r="O1360" s="27"/>
      <c r="P1360" s="27"/>
      <c r="Q1360" s="27"/>
      <c r="R1360" s="27"/>
      <c r="S1360" s="27"/>
      <c r="T1360" s="27"/>
      <c r="U1360" s="27"/>
      <c r="V1360" s="27"/>
      <c r="W1360" s="27"/>
    </row>
    <row r="1361" spans="1:23" x14ac:dyDescent="0.25">
      <c r="A1361" s="27"/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64" t="s">
        <v>1761</v>
      </c>
      <c r="R1361" s="64"/>
      <c r="S1361" s="64"/>
      <c r="T1361" s="27"/>
      <c r="U1361" s="27"/>
      <c r="V1361" s="27"/>
      <c r="W1361" s="27"/>
    </row>
    <row r="1362" spans="1:23" x14ac:dyDescent="0.25">
      <c r="A1362" s="27"/>
      <c r="B1362" s="27"/>
      <c r="C1362" s="27"/>
      <c r="D1362" s="27"/>
      <c r="E1362" s="27"/>
      <c r="F1362" s="27"/>
      <c r="G1362" s="27"/>
      <c r="H1362" s="64" t="s">
        <v>95</v>
      </c>
      <c r="I1362" s="64"/>
      <c r="J1362" s="96">
        <v>45292</v>
      </c>
      <c r="K1362" s="96"/>
      <c r="L1362" s="64" t="s">
        <v>96</v>
      </c>
      <c r="M1362" s="64"/>
      <c r="N1362" s="96">
        <v>45657</v>
      </c>
      <c r="O1362" s="96"/>
      <c r="P1362" s="27"/>
      <c r="Q1362" s="64"/>
      <c r="R1362" s="64"/>
      <c r="S1362" s="64"/>
      <c r="T1362" s="27"/>
      <c r="U1362" s="27"/>
      <c r="V1362" s="27"/>
      <c r="W1362" s="27"/>
    </row>
    <row r="1363" spans="1:23" x14ac:dyDescent="0.25">
      <c r="A1363" s="27"/>
      <c r="B1363" s="27"/>
      <c r="C1363" s="27"/>
      <c r="D1363" s="27"/>
      <c r="E1363" s="27"/>
      <c r="F1363" s="27"/>
      <c r="G1363" s="27"/>
      <c r="H1363" s="64"/>
      <c r="I1363" s="64"/>
      <c r="J1363" s="96"/>
      <c r="K1363" s="96"/>
      <c r="L1363" s="64"/>
      <c r="M1363" s="64"/>
      <c r="N1363" s="96"/>
      <c r="O1363" s="96"/>
      <c r="P1363" s="27"/>
      <c r="Q1363" s="27"/>
      <c r="R1363" s="27"/>
      <c r="S1363" s="27"/>
      <c r="T1363" s="27"/>
      <c r="U1363" s="27"/>
      <c r="V1363" s="27"/>
      <c r="W1363" s="27"/>
    </row>
    <row r="1364" spans="1:23" x14ac:dyDescent="0.25">
      <c r="A1364" s="27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</row>
    <row r="1365" spans="1:23" x14ac:dyDescent="0.25">
      <c r="A1365" s="27"/>
      <c r="B1365" s="27"/>
      <c r="C1365" s="27"/>
      <c r="D1365" s="27"/>
      <c r="E1365" s="27"/>
      <c r="F1365" s="27"/>
      <c r="G1365" s="27"/>
      <c r="H1365" s="93" t="s">
        <v>1065</v>
      </c>
      <c r="I1365" s="93"/>
      <c r="J1365" s="93"/>
      <c r="K1365" s="93" t="s">
        <v>1066</v>
      </c>
      <c r="L1365" s="93"/>
      <c r="M1365" s="93" t="s">
        <v>1067</v>
      </c>
      <c r="N1365" s="93"/>
      <c r="O1365" s="93" t="s">
        <v>1068</v>
      </c>
      <c r="P1365" s="93"/>
      <c r="Q1365" s="93" t="s">
        <v>1480</v>
      </c>
      <c r="R1365" s="93"/>
      <c r="S1365" s="93" t="s">
        <v>1070</v>
      </c>
      <c r="T1365" s="93"/>
      <c r="U1365" s="27"/>
      <c r="V1365" s="27"/>
      <c r="W1365" s="27"/>
    </row>
    <row r="1366" spans="1:23" x14ac:dyDescent="0.25">
      <c r="A1366" s="27"/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</row>
    <row r="1367" spans="1:23" x14ac:dyDescent="0.25">
      <c r="A1367" s="93" t="s">
        <v>1481</v>
      </c>
      <c r="B1367" s="93"/>
      <c r="C1367" s="93" t="s">
        <v>1758</v>
      </c>
      <c r="D1367" s="93"/>
      <c r="E1367" s="93" t="s">
        <v>1482</v>
      </c>
      <c r="F1367" s="93"/>
      <c r="G1367" s="93" t="s">
        <v>1759</v>
      </c>
      <c r="H1367" s="93"/>
      <c r="I1367" s="93"/>
      <c r="J1367" s="93"/>
      <c r="K1367" s="93"/>
      <c r="L1367" s="93"/>
      <c r="M1367" s="93"/>
      <c r="N1367" s="93"/>
      <c r="O1367" s="27"/>
      <c r="P1367" s="27"/>
      <c r="Q1367" s="27"/>
      <c r="R1367" s="27"/>
      <c r="S1367" s="27"/>
      <c r="T1367" s="27"/>
      <c r="U1367" s="27"/>
      <c r="V1367" s="27"/>
      <c r="W1367" s="27"/>
    </row>
    <row r="1368" spans="1:23" x14ac:dyDescent="0.25">
      <c r="A1368" s="27"/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</row>
    <row r="1369" spans="1:23" x14ac:dyDescent="0.25">
      <c r="A1369" s="27"/>
      <c r="B1369" s="27"/>
      <c r="C1369" s="27"/>
      <c r="D1369" s="27"/>
      <c r="E1369" s="27"/>
      <c r="F1369" s="27"/>
      <c r="G1369" s="87" t="s">
        <v>1071</v>
      </c>
      <c r="H1369" s="87"/>
      <c r="I1369" s="27"/>
      <c r="J1369" s="27"/>
      <c r="K1369" s="27"/>
      <c r="L1369" s="27"/>
      <c r="M1369" s="27"/>
      <c r="N1369" s="27"/>
      <c r="O1369" s="87" t="s">
        <v>40</v>
      </c>
      <c r="P1369" s="87"/>
      <c r="Q1369" s="27"/>
      <c r="R1369" s="27"/>
      <c r="S1369" s="27"/>
      <c r="T1369" s="27"/>
      <c r="U1369" s="87" t="s">
        <v>38</v>
      </c>
      <c r="V1369" s="87"/>
      <c r="W1369" s="27"/>
    </row>
    <row r="1370" spans="1:23" x14ac:dyDescent="0.25">
      <c r="A1370" s="27"/>
      <c r="B1370" s="33" t="s">
        <v>68</v>
      </c>
      <c r="C1370" s="27"/>
      <c r="D1370" s="86" t="s">
        <v>1484</v>
      </c>
      <c r="E1370" s="86"/>
      <c r="F1370" s="27"/>
      <c r="G1370" s="87"/>
      <c r="H1370" s="87"/>
      <c r="I1370" s="86" t="s">
        <v>1073</v>
      </c>
      <c r="J1370" s="86"/>
      <c r="K1370" s="86" t="s">
        <v>35</v>
      </c>
      <c r="L1370" s="86"/>
      <c r="M1370" s="86" t="s">
        <v>1485</v>
      </c>
      <c r="N1370" s="86"/>
      <c r="O1370" s="87"/>
      <c r="P1370" s="87"/>
      <c r="Q1370" s="86" t="s">
        <v>36</v>
      </c>
      <c r="R1370" s="86"/>
      <c r="S1370" s="87" t="s">
        <v>39</v>
      </c>
      <c r="T1370" s="87"/>
      <c r="U1370" s="87"/>
      <c r="V1370" s="87"/>
      <c r="W1370" s="27"/>
    </row>
    <row r="1371" spans="1:23" x14ac:dyDescent="0.25">
      <c r="A1371" s="67" t="s">
        <v>1762</v>
      </c>
      <c r="B1371" s="67"/>
      <c r="C1371" s="27"/>
      <c r="D1371" s="67" t="s">
        <v>1763</v>
      </c>
      <c r="E1371" s="67"/>
      <c r="F1371" s="67"/>
      <c r="G1371" s="6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</row>
    <row r="1372" spans="1:23" x14ac:dyDescent="0.25">
      <c r="A1372" s="67"/>
      <c r="B1372" s="67"/>
      <c r="C1372" s="27"/>
      <c r="D1372" s="67"/>
      <c r="E1372" s="67"/>
      <c r="F1372" s="67"/>
      <c r="G1372" s="67"/>
      <c r="H1372" s="81">
        <v>30</v>
      </c>
      <c r="I1372" s="81"/>
      <c r="J1372" s="81">
        <v>0</v>
      </c>
      <c r="K1372" s="81"/>
      <c r="L1372" s="81">
        <v>30</v>
      </c>
      <c r="M1372" s="81"/>
      <c r="N1372" s="81">
        <v>0</v>
      </c>
      <c r="O1372" s="81"/>
      <c r="P1372" s="81">
        <v>30</v>
      </c>
      <c r="Q1372" s="81"/>
      <c r="R1372" s="81">
        <v>0</v>
      </c>
      <c r="S1372" s="81"/>
      <c r="T1372" s="81">
        <v>0</v>
      </c>
      <c r="U1372" s="81"/>
      <c r="V1372" s="81">
        <v>30</v>
      </c>
      <c r="W1372" s="81"/>
    </row>
    <row r="1373" spans="1:23" x14ac:dyDescent="0.25">
      <c r="A1373" s="67" t="s">
        <v>1646</v>
      </c>
      <c r="B1373" s="67"/>
      <c r="C1373" s="27"/>
      <c r="D1373" s="67" t="s">
        <v>1587</v>
      </c>
      <c r="E1373" s="67"/>
      <c r="F1373" s="67"/>
      <c r="G1373" s="67"/>
      <c r="H1373" s="81"/>
      <c r="I1373" s="81"/>
      <c r="J1373" s="81"/>
      <c r="K1373" s="81"/>
      <c r="L1373" s="81"/>
      <c r="M1373" s="81"/>
      <c r="N1373" s="81"/>
      <c r="O1373" s="81"/>
      <c r="P1373" s="81"/>
      <c r="Q1373" s="81"/>
      <c r="R1373" s="81"/>
      <c r="S1373" s="81"/>
      <c r="T1373" s="81"/>
      <c r="U1373" s="81"/>
      <c r="V1373" s="81"/>
      <c r="W1373" s="81"/>
    </row>
    <row r="1374" spans="1:23" x14ac:dyDescent="0.25">
      <c r="A1374" s="67"/>
      <c r="B1374" s="67"/>
      <c r="C1374" s="27"/>
      <c r="D1374" s="67"/>
      <c r="E1374" s="67"/>
      <c r="F1374" s="67"/>
      <c r="G1374" s="6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</row>
    <row r="1375" spans="1:23" x14ac:dyDescent="0.25">
      <c r="A1375" s="67"/>
      <c r="B1375" s="67"/>
      <c r="C1375" s="27"/>
      <c r="D1375" s="67"/>
      <c r="E1375" s="67"/>
      <c r="F1375" s="67"/>
      <c r="G1375" s="67"/>
      <c r="H1375" s="81">
        <v>2218.1</v>
      </c>
      <c r="I1375" s="81"/>
      <c r="J1375" s="81">
        <v>0</v>
      </c>
      <c r="K1375" s="81"/>
      <c r="L1375" s="81">
        <v>2218.1</v>
      </c>
      <c r="M1375" s="81"/>
      <c r="N1375" s="81">
        <v>1146.1500000000001</v>
      </c>
      <c r="O1375" s="81"/>
      <c r="P1375" s="81">
        <v>1071.95</v>
      </c>
      <c r="Q1375" s="81"/>
      <c r="R1375" s="81">
        <v>1146.1500000000001</v>
      </c>
      <c r="S1375" s="81"/>
      <c r="T1375" s="81">
        <v>1146.1500000000001</v>
      </c>
      <c r="U1375" s="81"/>
      <c r="V1375" s="81">
        <v>1071.95</v>
      </c>
      <c r="W1375" s="81"/>
    </row>
    <row r="1376" spans="1:23" x14ac:dyDescent="0.25">
      <c r="A1376" s="67" t="s">
        <v>1647</v>
      </c>
      <c r="B1376" s="67"/>
      <c r="C1376" s="27"/>
      <c r="D1376" s="67" t="s">
        <v>1764</v>
      </c>
      <c r="E1376" s="67"/>
      <c r="F1376" s="67"/>
      <c r="G1376" s="6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</row>
    <row r="1377" spans="1:23" x14ac:dyDescent="0.25">
      <c r="A1377" s="67"/>
      <c r="B1377" s="67"/>
      <c r="C1377" s="27"/>
      <c r="D1377" s="67"/>
      <c r="E1377" s="67"/>
      <c r="F1377" s="67"/>
      <c r="G1377" s="67"/>
      <c r="H1377" s="81">
        <v>2000</v>
      </c>
      <c r="I1377" s="81"/>
      <c r="J1377" s="81">
        <v>0</v>
      </c>
      <c r="K1377" s="81"/>
      <c r="L1377" s="81">
        <v>2000</v>
      </c>
      <c r="M1377" s="81"/>
      <c r="N1377" s="81">
        <v>0</v>
      </c>
      <c r="O1377" s="81"/>
      <c r="P1377" s="81">
        <v>2000</v>
      </c>
      <c r="Q1377" s="81"/>
      <c r="R1377" s="81">
        <v>0</v>
      </c>
      <c r="S1377" s="81"/>
      <c r="T1377" s="81">
        <v>0</v>
      </c>
      <c r="U1377" s="81"/>
      <c r="V1377" s="81">
        <v>2000</v>
      </c>
      <c r="W1377" s="81"/>
    </row>
    <row r="1378" spans="1:23" x14ac:dyDescent="0.25">
      <c r="A1378" s="27"/>
      <c r="B1378" s="27"/>
      <c r="C1378" s="27"/>
      <c r="D1378" s="27"/>
      <c r="E1378" s="27"/>
      <c r="F1378" s="27"/>
      <c r="G1378" s="27"/>
      <c r="H1378" s="81"/>
      <c r="I1378" s="81"/>
      <c r="J1378" s="81"/>
      <c r="K1378" s="81"/>
      <c r="L1378" s="81"/>
      <c r="M1378" s="81"/>
      <c r="N1378" s="81"/>
      <c r="O1378" s="81"/>
      <c r="P1378" s="81"/>
      <c r="Q1378" s="81"/>
      <c r="R1378" s="81"/>
      <c r="S1378" s="81"/>
      <c r="T1378" s="81"/>
      <c r="U1378" s="81"/>
      <c r="V1378" s="81"/>
      <c r="W1378" s="81"/>
    </row>
    <row r="1379" spans="1:23" x14ac:dyDescent="0.25">
      <c r="A1379" s="27"/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</row>
    <row r="1380" spans="1:23" x14ac:dyDescent="0.25">
      <c r="A1380" s="27"/>
      <c r="B1380" s="27"/>
      <c r="C1380" s="27"/>
      <c r="D1380" s="64" t="s">
        <v>1489</v>
      </c>
      <c r="E1380" s="64"/>
      <c r="F1380" s="27"/>
      <c r="G1380" s="68">
        <v>36000</v>
      </c>
      <c r="H1380" s="68"/>
      <c r="I1380" s="68">
        <v>0</v>
      </c>
      <c r="J1380" s="68"/>
      <c r="K1380" s="68">
        <v>36000</v>
      </c>
      <c r="L1380" s="68"/>
      <c r="M1380" s="68">
        <v>26351.23</v>
      </c>
      <c r="N1380" s="68"/>
      <c r="O1380" s="68">
        <v>9648.77</v>
      </c>
      <c r="P1380" s="68"/>
      <c r="Q1380" s="68">
        <v>26351.23</v>
      </c>
      <c r="R1380" s="68"/>
      <c r="S1380" s="68">
        <v>26351.23</v>
      </c>
      <c r="T1380" s="68"/>
      <c r="U1380" s="68">
        <v>9648.77</v>
      </c>
      <c r="V1380" s="68"/>
      <c r="W1380" s="27"/>
    </row>
    <row r="1381" spans="1:23" x14ac:dyDescent="0.25">
      <c r="A1381" s="27"/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</row>
    <row r="1382" spans="1:23" x14ac:dyDescent="0.25">
      <c r="A1382" s="27"/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</row>
    <row r="1383" spans="1:23" x14ac:dyDescent="0.25">
      <c r="A1383" s="27"/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</row>
    <row r="1384" spans="1:23" x14ac:dyDescent="0.25">
      <c r="A1384" s="30" t="s">
        <v>157</v>
      </c>
      <c r="B1384" s="27"/>
      <c r="C1384" s="27"/>
      <c r="D1384" s="27"/>
      <c r="E1384" s="73" t="s">
        <v>158</v>
      </c>
      <c r="F1384" s="73"/>
      <c r="G1384" s="27"/>
      <c r="H1384" s="27"/>
      <c r="I1384" s="27"/>
      <c r="J1384" s="73" t="s">
        <v>159</v>
      </c>
      <c r="K1384" s="73"/>
      <c r="L1384" s="27"/>
      <c r="M1384" s="27"/>
      <c r="N1384" s="27"/>
      <c r="O1384" s="73" t="s">
        <v>160</v>
      </c>
      <c r="P1384" s="73"/>
      <c r="Q1384" s="73"/>
      <c r="R1384" s="27"/>
      <c r="S1384" s="27"/>
      <c r="T1384" s="34">
        <v>45775</v>
      </c>
      <c r="U1384" s="27"/>
      <c r="V1384" s="27"/>
      <c r="W1384" s="27"/>
    </row>
    <row r="1385" spans="1:23" x14ac:dyDescent="0.25">
      <c r="A1385" s="27"/>
      <c r="B1385" s="80" t="s">
        <v>1113</v>
      </c>
      <c r="C1385" s="80"/>
      <c r="D1385" s="80"/>
      <c r="E1385" s="80" t="s">
        <v>1526</v>
      </c>
      <c r="F1385" s="80"/>
      <c r="G1385" s="80"/>
      <c r="H1385" s="80"/>
      <c r="I1385" s="27"/>
      <c r="J1385" s="80" t="s">
        <v>1114</v>
      </c>
      <c r="K1385" s="80"/>
      <c r="L1385" s="80"/>
      <c r="M1385" s="27"/>
      <c r="N1385" s="27"/>
      <c r="O1385" s="80" t="s">
        <v>1115</v>
      </c>
      <c r="P1385" s="80"/>
      <c r="Q1385" s="80"/>
      <c r="R1385" s="80"/>
      <c r="S1385" s="80"/>
      <c r="T1385" s="27"/>
      <c r="U1385" s="27"/>
      <c r="V1385" s="27"/>
      <c r="W1385" s="27"/>
    </row>
    <row r="1386" spans="1:23" x14ac:dyDescent="0.25">
      <c r="A1386" s="27"/>
      <c r="B1386" s="80"/>
      <c r="C1386" s="80"/>
      <c r="D1386" s="80"/>
      <c r="E1386" s="80"/>
      <c r="F1386" s="80"/>
      <c r="G1386" s="80"/>
      <c r="H1386" s="80"/>
      <c r="I1386" s="27"/>
      <c r="J1386" s="80"/>
      <c r="K1386" s="80"/>
      <c r="L1386" s="80"/>
      <c r="M1386" s="27"/>
      <c r="N1386" s="27"/>
      <c r="O1386" s="80"/>
      <c r="P1386" s="80"/>
      <c r="Q1386" s="80"/>
      <c r="R1386" s="80"/>
      <c r="S1386" s="80"/>
      <c r="T1386" s="35">
        <v>0.65803240740740743</v>
      </c>
      <c r="U1386" s="27"/>
      <c r="V1386" s="27"/>
      <c r="W1386" s="27"/>
    </row>
    <row r="1387" spans="1:23" x14ac:dyDescent="0.25">
      <c r="A1387" s="27"/>
      <c r="B1387" s="27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</row>
    <row r="1388" spans="1:23" x14ac:dyDescent="0.25">
      <c r="A1388" s="27"/>
      <c r="B1388" s="27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</row>
    <row r="1389" spans="1:23" x14ac:dyDescent="0.25">
      <c r="A1389" s="27"/>
      <c r="B1389" s="27"/>
      <c r="C1389" s="27"/>
      <c r="D1389" s="94" t="s">
        <v>1116</v>
      </c>
      <c r="E1389" s="94"/>
      <c r="F1389" s="94"/>
      <c r="G1389" s="94"/>
      <c r="H1389" s="94"/>
      <c r="I1389" s="94"/>
      <c r="J1389" s="94"/>
      <c r="K1389" s="94"/>
      <c r="L1389" s="94"/>
      <c r="M1389" s="94"/>
      <c r="N1389" s="94"/>
      <c r="O1389" s="94"/>
      <c r="P1389" s="94"/>
      <c r="Q1389" s="94"/>
      <c r="R1389" s="94"/>
      <c r="S1389" s="27"/>
      <c r="T1389" s="27"/>
      <c r="U1389" s="27"/>
      <c r="V1389" s="27"/>
      <c r="W1389" s="27"/>
    </row>
    <row r="1390" spans="1:23" x14ac:dyDescent="0.25">
      <c r="A1390" s="27"/>
      <c r="B1390" s="27"/>
      <c r="C1390" s="27"/>
      <c r="D1390" s="94"/>
      <c r="E1390" s="94"/>
      <c r="F1390" s="94"/>
      <c r="G1390" s="94"/>
      <c r="H1390" s="94"/>
      <c r="I1390" s="94"/>
      <c r="J1390" s="94"/>
      <c r="K1390" s="94"/>
      <c r="L1390" s="94"/>
      <c r="M1390" s="94"/>
      <c r="N1390" s="94"/>
      <c r="O1390" s="94"/>
      <c r="P1390" s="94"/>
      <c r="Q1390" s="94"/>
      <c r="R1390" s="94"/>
      <c r="S1390" s="64" t="s">
        <v>162</v>
      </c>
      <c r="T1390" s="64"/>
      <c r="U1390" s="27"/>
      <c r="V1390" s="27"/>
      <c r="W1390" s="27"/>
    </row>
    <row r="1391" spans="1:23" x14ac:dyDescent="0.25">
      <c r="A1391" s="27"/>
      <c r="B1391" s="27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64"/>
      <c r="T1391" s="64"/>
      <c r="U1391" s="27"/>
      <c r="V1391" s="27"/>
      <c r="W1391" s="27"/>
    </row>
    <row r="1392" spans="1:23" ht="15.75" x14ac:dyDescent="0.25">
      <c r="A1392" s="27"/>
      <c r="B1392" s="27"/>
      <c r="C1392" s="27"/>
      <c r="D1392" s="27"/>
      <c r="E1392" s="27"/>
      <c r="F1392" s="27"/>
      <c r="G1392" s="27"/>
      <c r="H1392" s="95" t="s">
        <v>1479</v>
      </c>
      <c r="I1392" s="95"/>
      <c r="J1392" s="95"/>
      <c r="K1392" s="95"/>
      <c r="L1392" s="95"/>
      <c r="M1392" s="95"/>
      <c r="N1392" s="95"/>
      <c r="O1392" s="27"/>
      <c r="P1392" s="27"/>
      <c r="Q1392" s="27"/>
      <c r="R1392" s="27"/>
      <c r="S1392" s="27"/>
      <c r="T1392" s="27"/>
      <c r="U1392" s="27"/>
      <c r="V1392" s="27"/>
      <c r="W1392" s="27"/>
    </row>
    <row r="1393" spans="1:23" x14ac:dyDescent="0.25">
      <c r="A1393" s="27"/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64" t="s">
        <v>1765</v>
      </c>
      <c r="R1393" s="64"/>
      <c r="S1393" s="64"/>
      <c r="T1393" s="27"/>
      <c r="U1393" s="27"/>
      <c r="V1393" s="27"/>
      <c r="W1393" s="27"/>
    </row>
    <row r="1394" spans="1:23" x14ac:dyDescent="0.25">
      <c r="A1394" s="27"/>
      <c r="B1394" s="27"/>
      <c r="C1394" s="27"/>
      <c r="D1394" s="27"/>
      <c r="E1394" s="27"/>
      <c r="F1394" s="27"/>
      <c r="G1394" s="27"/>
      <c r="H1394" s="64" t="s">
        <v>95</v>
      </c>
      <c r="I1394" s="64"/>
      <c r="J1394" s="96">
        <v>45292</v>
      </c>
      <c r="K1394" s="96"/>
      <c r="L1394" s="64" t="s">
        <v>96</v>
      </c>
      <c r="M1394" s="64"/>
      <c r="N1394" s="96">
        <v>45657</v>
      </c>
      <c r="O1394" s="96"/>
      <c r="P1394" s="27"/>
      <c r="Q1394" s="64"/>
      <c r="R1394" s="64"/>
      <c r="S1394" s="64"/>
      <c r="T1394" s="27"/>
      <c r="U1394" s="27"/>
      <c r="V1394" s="27"/>
      <c r="W1394" s="27"/>
    </row>
    <row r="1395" spans="1:23" x14ac:dyDescent="0.25">
      <c r="A1395" s="27"/>
      <c r="B1395" s="27"/>
      <c r="C1395" s="27"/>
      <c r="D1395" s="27"/>
      <c r="E1395" s="27"/>
      <c r="F1395" s="27"/>
      <c r="G1395" s="27"/>
      <c r="H1395" s="64"/>
      <c r="I1395" s="64"/>
      <c r="J1395" s="96"/>
      <c r="K1395" s="96"/>
      <c r="L1395" s="64"/>
      <c r="M1395" s="64"/>
      <c r="N1395" s="96"/>
      <c r="O1395" s="96"/>
      <c r="P1395" s="27"/>
      <c r="Q1395" s="27"/>
      <c r="R1395" s="27"/>
      <c r="S1395" s="27"/>
      <c r="T1395" s="27"/>
      <c r="U1395" s="27"/>
      <c r="V1395" s="27"/>
      <c r="W1395" s="27"/>
    </row>
    <row r="1396" spans="1:23" x14ac:dyDescent="0.25">
      <c r="A1396" s="27"/>
      <c r="B1396" s="27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</row>
    <row r="1397" spans="1:23" x14ac:dyDescent="0.25">
      <c r="A1397" s="27"/>
      <c r="B1397" s="27"/>
      <c r="C1397" s="27"/>
      <c r="D1397" s="27"/>
      <c r="E1397" s="27"/>
      <c r="F1397" s="27"/>
      <c r="G1397" s="27"/>
      <c r="H1397" s="93" t="s">
        <v>1065</v>
      </c>
      <c r="I1397" s="93"/>
      <c r="J1397" s="93"/>
      <c r="K1397" s="93" t="s">
        <v>1066</v>
      </c>
      <c r="L1397" s="93"/>
      <c r="M1397" s="93" t="s">
        <v>1067</v>
      </c>
      <c r="N1397" s="93"/>
      <c r="O1397" s="93" t="s">
        <v>1068</v>
      </c>
      <c r="P1397" s="93"/>
      <c r="Q1397" s="93" t="s">
        <v>1480</v>
      </c>
      <c r="R1397" s="93"/>
      <c r="S1397" s="93" t="s">
        <v>1070</v>
      </c>
      <c r="T1397" s="93"/>
      <c r="U1397" s="27"/>
      <c r="V1397" s="27"/>
      <c r="W1397" s="27"/>
    </row>
    <row r="1398" spans="1:23" x14ac:dyDescent="0.25">
      <c r="A1398" s="27"/>
      <c r="B1398" s="27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</row>
    <row r="1399" spans="1:23" x14ac:dyDescent="0.25">
      <c r="A1399" s="93" t="s">
        <v>1481</v>
      </c>
      <c r="B1399" s="93"/>
      <c r="C1399" s="93" t="s">
        <v>1766</v>
      </c>
      <c r="D1399" s="93"/>
      <c r="E1399" s="93" t="s">
        <v>1482</v>
      </c>
      <c r="F1399" s="93"/>
      <c r="G1399" s="93" t="s">
        <v>1767</v>
      </c>
      <c r="H1399" s="93"/>
      <c r="I1399" s="93"/>
      <c r="J1399" s="93"/>
      <c r="K1399" s="93"/>
      <c r="L1399" s="93"/>
      <c r="M1399" s="93"/>
      <c r="N1399" s="93"/>
      <c r="O1399" s="27"/>
      <c r="P1399" s="27"/>
      <c r="Q1399" s="27"/>
      <c r="R1399" s="27"/>
      <c r="S1399" s="27"/>
      <c r="T1399" s="27"/>
      <c r="U1399" s="27"/>
      <c r="V1399" s="27"/>
      <c r="W1399" s="27"/>
    </row>
    <row r="1400" spans="1:23" x14ac:dyDescent="0.25">
      <c r="A1400" s="27"/>
      <c r="B1400" s="27"/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</row>
    <row r="1401" spans="1:23" x14ac:dyDescent="0.25">
      <c r="A1401" s="27"/>
      <c r="B1401" s="27"/>
      <c r="C1401" s="27"/>
      <c r="D1401" s="27"/>
      <c r="E1401" s="27"/>
      <c r="F1401" s="27"/>
      <c r="G1401" s="87" t="s">
        <v>1071</v>
      </c>
      <c r="H1401" s="87"/>
      <c r="I1401" s="27"/>
      <c r="J1401" s="27"/>
      <c r="K1401" s="27"/>
      <c r="L1401" s="27"/>
      <c r="M1401" s="27"/>
      <c r="N1401" s="27"/>
      <c r="O1401" s="87" t="s">
        <v>40</v>
      </c>
      <c r="P1401" s="87"/>
      <c r="Q1401" s="27"/>
      <c r="R1401" s="27"/>
      <c r="S1401" s="27"/>
      <c r="T1401" s="27"/>
      <c r="U1401" s="87" t="s">
        <v>38</v>
      </c>
      <c r="V1401" s="87"/>
      <c r="W1401" s="27"/>
    </row>
    <row r="1402" spans="1:23" x14ac:dyDescent="0.25">
      <c r="A1402" s="27"/>
      <c r="B1402" s="33" t="s">
        <v>68</v>
      </c>
      <c r="C1402" s="27"/>
      <c r="D1402" s="86" t="s">
        <v>1484</v>
      </c>
      <c r="E1402" s="86"/>
      <c r="F1402" s="27"/>
      <c r="G1402" s="87"/>
      <c r="H1402" s="87"/>
      <c r="I1402" s="86" t="s">
        <v>1073</v>
      </c>
      <c r="J1402" s="86"/>
      <c r="K1402" s="86" t="s">
        <v>35</v>
      </c>
      <c r="L1402" s="86"/>
      <c r="M1402" s="86" t="s">
        <v>1485</v>
      </c>
      <c r="N1402" s="86"/>
      <c r="O1402" s="87"/>
      <c r="P1402" s="87"/>
      <c r="Q1402" s="86" t="s">
        <v>36</v>
      </c>
      <c r="R1402" s="86"/>
      <c r="S1402" s="87" t="s">
        <v>39</v>
      </c>
      <c r="T1402" s="87"/>
      <c r="U1402" s="87"/>
      <c r="V1402" s="87"/>
      <c r="W1402" s="27"/>
    </row>
    <row r="1403" spans="1:23" x14ac:dyDescent="0.25">
      <c r="A1403" s="67" t="s">
        <v>1768</v>
      </c>
      <c r="B1403" s="67"/>
      <c r="C1403" s="27"/>
      <c r="D1403" s="67" t="s">
        <v>1769</v>
      </c>
      <c r="E1403" s="67"/>
      <c r="F1403" s="67"/>
      <c r="G1403" s="6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</row>
    <row r="1404" spans="1:23" x14ac:dyDescent="0.25">
      <c r="A1404" s="67"/>
      <c r="B1404" s="67"/>
      <c r="C1404" s="27"/>
      <c r="D1404" s="67"/>
      <c r="E1404" s="67"/>
      <c r="F1404" s="67"/>
      <c r="G1404" s="67"/>
      <c r="H1404" s="81">
        <v>100000</v>
      </c>
      <c r="I1404" s="81"/>
      <c r="J1404" s="81">
        <v>0</v>
      </c>
      <c r="K1404" s="81"/>
      <c r="L1404" s="81">
        <v>100000</v>
      </c>
      <c r="M1404" s="81"/>
      <c r="N1404" s="81">
        <v>0</v>
      </c>
      <c r="O1404" s="81"/>
      <c r="P1404" s="81">
        <v>100000</v>
      </c>
      <c r="Q1404" s="81"/>
      <c r="R1404" s="81">
        <v>0</v>
      </c>
      <c r="S1404" s="81"/>
      <c r="T1404" s="81">
        <v>0</v>
      </c>
      <c r="U1404" s="81"/>
      <c r="V1404" s="81">
        <v>100000</v>
      </c>
      <c r="W1404" s="81"/>
    </row>
    <row r="1405" spans="1:23" x14ac:dyDescent="0.25">
      <c r="A1405" s="67" t="s">
        <v>1770</v>
      </c>
      <c r="B1405" s="67"/>
      <c r="C1405" s="27"/>
      <c r="D1405" s="67" t="s">
        <v>1771</v>
      </c>
      <c r="E1405" s="67"/>
      <c r="F1405" s="67"/>
      <c r="G1405" s="6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</row>
    <row r="1406" spans="1:23" x14ac:dyDescent="0.25">
      <c r="A1406" s="67"/>
      <c r="B1406" s="67"/>
      <c r="C1406" s="27"/>
      <c r="D1406" s="67"/>
      <c r="E1406" s="67"/>
      <c r="F1406" s="67"/>
      <c r="G1406" s="67"/>
      <c r="H1406" s="81">
        <v>100</v>
      </c>
      <c r="I1406" s="81"/>
      <c r="J1406" s="81">
        <v>0</v>
      </c>
      <c r="K1406" s="81"/>
      <c r="L1406" s="81">
        <v>100</v>
      </c>
      <c r="M1406" s="81"/>
      <c r="N1406" s="81">
        <v>0</v>
      </c>
      <c r="O1406" s="81"/>
      <c r="P1406" s="81">
        <v>100</v>
      </c>
      <c r="Q1406" s="81"/>
      <c r="R1406" s="81">
        <v>0</v>
      </c>
      <c r="S1406" s="81"/>
      <c r="T1406" s="81">
        <v>0</v>
      </c>
      <c r="U1406" s="81"/>
      <c r="V1406" s="81">
        <v>100</v>
      </c>
      <c r="W1406" s="81"/>
    </row>
    <row r="1407" spans="1:23" x14ac:dyDescent="0.25">
      <c r="A1407" s="27"/>
      <c r="B1407" s="27"/>
      <c r="C1407" s="27"/>
      <c r="D1407" s="27"/>
      <c r="E1407" s="27"/>
      <c r="F1407" s="27"/>
      <c r="G1407" s="27"/>
      <c r="H1407" s="81"/>
      <c r="I1407" s="81"/>
      <c r="J1407" s="81"/>
      <c r="K1407" s="81"/>
      <c r="L1407" s="81"/>
      <c r="M1407" s="81"/>
      <c r="N1407" s="81"/>
      <c r="O1407" s="81"/>
      <c r="P1407" s="81"/>
      <c r="Q1407" s="81"/>
      <c r="R1407" s="81"/>
      <c r="S1407" s="81"/>
      <c r="T1407" s="81"/>
      <c r="U1407" s="81"/>
      <c r="V1407" s="81"/>
      <c r="W1407" s="81"/>
    </row>
    <row r="1408" spans="1:23" x14ac:dyDescent="0.25">
      <c r="A1408" s="27"/>
      <c r="B1408" s="27"/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</row>
    <row r="1409" spans="1:23" x14ac:dyDescent="0.25">
      <c r="A1409" s="27"/>
      <c r="B1409" s="27"/>
      <c r="C1409" s="27"/>
      <c r="D1409" s="64" t="s">
        <v>1489</v>
      </c>
      <c r="E1409" s="64"/>
      <c r="F1409" s="27"/>
      <c r="G1409" s="68">
        <v>100100</v>
      </c>
      <c r="H1409" s="68"/>
      <c r="I1409" s="68">
        <v>0</v>
      </c>
      <c r="J1409" s="68"/>
      <c r="K1409" s="68">
        <v>100100</v>
      </c>
      <c r="L1409" s="68"/>
      <c r="M1409" s="68">
        <v>0</v>
      </c>
      <c r="N1409" s="68"/>
      <c r="O1409" s="68">
        <v>100100</v>
      </c>
      <c r="P1409" s="68"/>
      <c r="Q1409" s="68">
        <v>0</v>
      </c>
      <c r="R1409" s="68"/>
      <c r="S1409" s="68">
        <v>0</v>
      </c>
      <c r="T1409" s="68"/>
      <c r="U1409" s="68">
        <v>100100</v>
      </c>
      <c r="V1409" s="68"/>
      <c r="W1409" s="27"/>
    </row>
    <row r="1410" spans="1:23" x14ac:dyDescent="0.25">
      <c r="A1410" s="27"/>
      <c r="B1410" s="27"/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</row>
    <row r="1411" spans="1:23" x14ac:dyDescent="0.25">
      <c r="A1411" s="27"/>
      <c r="B1411" s="27"/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</row>
    <row r="1412" spans="1:23" x14ac:dyDescent="0.25">
      <c r="A1412" s="27"/>
      <c r="B1412" s="27"/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</row>
    <row r="1413" spans="1:23" x14ac:dyDescent="0.25">
      <c r="A1413" s="30" t="s">
        <v>157</v>
      </c>
      <c r="B1413" s="27"/>
      <c r="C1413" s="27"/>
      <c r="D1413" s="27"/>
      <c r="E1413" s="73" t="s">
        <v>158</v>
      </c>
      <c r="F1413" s="73"/>
      <c r="G1413" s="27"/>
      <c r="H1413" s="27"/>
      <c r="I1413" s="27"/>
      <c r="J1413" s="73" t="s">
        <v>159</v>
      </c>
      <c r="K1413" s="73"/>
      <c r="L1413" s="27"/>
      <c r="M1413" s="27"/>
      <c r="N1413" s="27"/>
      <c r="O1413" s="73" t="s">
        <v>160</v>
      </c>
      <c r="P1413" s="73"/>
      <c r="Q1413" s="73"/>
      <c r="R1413" s="27"/>
      <c r="S1413" s="27"/>
      <c r="T1413" s="34">
        <v>45775</v>
      </c>
      <c r="U1413" s="27"/>
      <c r="V1413" s="27"/>
      <c r="W1413" s="27"/>
    </row>
    <row r="1414" spans="1:23" x14ac:dyDescent="0.25">
      <c r="A1414" s="27"/>
      <c r="B1414" s="80" t="s">
        <v>1113</v>
      </c>
      <c r="C1414" s="80"/>
      <c r="D1414" s="80"/>
      <c r="E1414" s="80" t="s">
        <v>1526</v>
      </c>
      <c r="F1414" s="80"/>
      <c r="G1414" s="80"/>
      <c r="H1414" s="80"/>
      <c r="I1414" s="27"/>
      <c r="J1414" s="80" t="s">
        <v>1114</v>
      </c>
      <c r="K1414" s="80"/>
      <c r="L1414" s="80"/>
      <c r="M1414" s="27"/>
      <c r="N1414" s="27"/>
      <c r="O1414" s="80" t="s">
        <v>1115</v>
      </c>
      <c r="P1414" s="80"/>
      <c r="Q1414" s="80"/>
      <c r="R1414" s="80"/>
      <c r="S1414" s="80"/>
      <c r="T1414" s="27"/>
      <c r="U1414" s="27"/>
      <c r="V1414" s="27"/>
      <c r="W1414" s="27"/>
    </row>
    <row r="1415" spans="1:23" x14ac:dyDescent="0.25">
      <c r="A1415" s="27"/>
      <c r="B1415" s="80"/>
      <c r="C1415" s="80"/>
      <c r="D1415" s="80"/>
      <c r="E1415" s="80"/>
      <c r="F1415" s="80"/>
      <c r="G1415" s="80"/>
      <c r="H1415" s="80"/>
      <c r="I1415" s="27"/>
      <c r="J1415" s="80"/>
      <c r="K1415" s="80"/>
      <c r="L1415" s="80"/>
      <c r="M1415" s="27"/>
      <c r="N1415" s="27"/>
      <c r="O1415" s="80"/>
      <c r="P1415" s="80"/>
      <c r="Q1415" s="80"/>
      <c r="R1415" s="80"/>
      <c r="S1415" s="80"/>
      <c r="T1415" s="35">
        <v>0.65803240740740743</v>
      </c>
      <c r="U1415" s="27"/>
      <c r="V1415" s="27"/>
      <c r="W1415" s="27"/>
    </row>
    <row r="1416" spans="1:23" x14ac:dyDescent="0.25">
      <c r="A1416" s="27"/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</row>
    <row r="1417" spans="1:23" x14ac:dyDescent="0.25">
      <c r="A1417" s="27"/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</row>
    <row r="1418" spans="1:23" x14ac:dyDescent="0.25">
      <c r="A1418" s="27"/>
      <c r="B1418" s="27"/>
      <c r="C1418" s="27"/>
      <c r="D1418" s="94" t="s">
        <v>1116</v>
      </c>
      <c r="E1418" s="94"/>
      <c r="F1418" s="94"/>
      <c r="G1418" s="94"/>
      <c r="H1418" s="94"/>
      <c r="I1418" s="94"/>
      <c r="J1418" s="94"/>
      <c r="K1418" s="94"/>
      <c r="L1418" s="94"/>
      <c r="M1418" s="94"/>
      <c r="N1418" s="94"/>
      <c r="O1418" s="94"/>
      <c r="P1418" s="94"/>
      <c r="Q1418" s="94"/>
      <c r="R1418" s="94"/>
      <c r="S1418" s="27"/>
      <c r="T1418" s="27"/>
      <c r="U1418" s="27"/>
      <c r="V1418" s="27"/>
      <c r="W1418" s="27"/>
    </row>
    <row r="1419" spans="1:23" x14ac:dyDescent="0.25">
      <c r="A1419" s="27"/>
      <c r="B1419" s="27"/>
      <c r="C1419" s="27"/>
      <c r="D1419" s="94"/>
      <c r="E1419" s="94"/>
      <c r="F1419" s="94"/>
      <c r="G1419" s="94"/>
      <c r="H1419" s="94"/>
      <c r="I1419" s="94"/>
      <c r="J1419" s="94"/>
      <c r="K1419" s="94"/>
      <c r="L1419" s="94"/>
      <c r="M1419" s="94"/>
      <c r="N1419" s="94"/>
      <c r="O1419" s="94"/>
      <c r="P1419" s="94"/>
      <c r="Q1419" s="94"/>
      <c r="R1419" s="94"/>
      <c r="S1419" s="64" t="s">
        <v>162</v>
      </c>
      <c r="T1419" s="64"/>
      <c r="U1419" s="27"/>
      <c r="V1419" s="27"/>
      <c r="W1419" s="27"/>
    </row>
    <row r="1420" spans="1:23" x14ac:dyDescent="0.25">
      <c r="A1420" s="27"/>
      <c r="B1420" s="27"/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64"/>
      <c r="T1420" s="64"/>
      <c r="U1420" s="27"/>
      <c r="V1420" s="27"/>
      <c r="W1420" s="27"/>
    </row>
    <row r="1421" spans="1:23" ht="15.75" x14ac:dyDescent="0.25">
      <c r="A1421" s="27"/>
      <c r="B1421" s="27"/>
      <c r="C1421" s="27"/>
      <c r="D1421" s="27"/>
      <c r="E1421" s="27"/>
      <c r="F1421" s="27"/>
      <c r="G1421" s="27"/>
      <c r="H1421" s="95" t="s">
        <v>1479</v>
      </c>
      <c r="I1421" s="95"/>
      <c r="J1421" s="95"/>
      <c r="K1421" s="95"/>
      <c r="L1421" s="95"/>
      <c r="M1421" s="95"/>
      <c r="N1421" s="95"/>
      <c r="O1421" s="27"/>
      <c r="P1421" s="27"/>
      <c r="Q1421" s="27"/>
      <c r="R1421" s="27"/>
      <c r="S1421" s="27"/>
      <c r="T1421" s="27"/>
      <c r="U1421" s="27"/>
      <c r="V1421" s="27"/>
      <c r="W1421" s="27"/>
    </row>
    <row r="1422" spans="1:23" x14ac:dyDescent="0.25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64" t="s">
        <v>1772</v>
      </c>
      <c r="R1422" s="64"/>
      <c r="S1422" s="64"/>
      <c r="T1422" s="27"/>
      <c r="U1422" s="27"/>
      <c r="V1422" s="27"/>
      <c r="W1422" s="27"/>
    </row>
    <row r="1423" spans="1:23" x14ac:dyDescent="0.25">
      <c r="A1423" s="27"/>
      <c r="B1423" s="27"/>
      <c r="C1423" s="27"/>
      <c r="D1423" s="27"/>
      <c r="E1423" s="27"/>
      <c r="F1423" s="27"/>
      <c r="G1423" s="27"/>
      <c r="H1423" s="64" t="s">
        <v>95</v>
      </c>
      <c r="I1423" s="64"/>
      <c r="J1423" s="96">
        <v>45292</v>
      </c>
      <c r="K1423" s="96"/>
      <c r="L1423" s="64" t="s">
        <v>96</v>
      </c>
      <c r="M1423" s="64"/>
      <c r="N1423" s="96">
        <v>45657</v>
      </c>
      <c r="O1423" s="96"/>
      <c r="P1423" s="27"/>
      <c r="Q1423" s="64"/>
      <c r="R1423" s="64"/>
      <c r="S1423" s="64"/>
      <c r="T1423" s="27"/>
      <c r="U1423" s="27"/>
      <c r="V1423" s="27"/>
      <c r="W1423" s="27"/>
    </row>
    <row r="1424" spans="1:23" x14ac:dyDescent="0.25">
      <c r="A1424" s="27"/>
      <c r="B1424" s="27"/>
      <c r="C1424" s="27"/>
      <c r="D1424" s="27"/>
      <c r="E1424" s="27"/>
      <c r="F1424" s="27"/>
      <c r="G1424" s="27"/>
      <c r="H1424" s="64"/>
      <c r="I1424" s="64"/>
      <c r="J1424" s="96"/>
      <c r="K1424" s="96"/>
      <c r="L1424" s="64"/>
      <c r="M1424" s="64"/>
      <c r="N1424" s="96"/>
      <c r="O1424" s="96"/>
      <c r="P1424" s="27"/>
      <c r="Q1424" s="27"/>
      <c r="R1424" s="27"/>
      <c r="S1424" s="27"/>
      <c r="T1424" s="27"/>
      <c r="U1424" s="27"/>
      <c r="V1424" s="27"/>
      <c r="W1424" s="27"/>
    </row>
    <row r="1425" spans="1:23" x14ac:dyDescent="0.25">
      <c r="A1425" s="27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</row>
    <row r="1426" spans="1:23" x14ac:dyDescent="0.25">
      <c r="A1426" s="27"/>
      <c r="B1426" s="27"/>
      <c r="C1426" s="27"/>
      <c r="D1426" s="27"/>
      <c r="E1426" s="27"/>
      <c r="F1426" s="27"/>
      <c r="G1426" s="27"/>
      <c r="H1426" s="93" t="s">
        <v>1065</v>
      </c>
      <c r="I1426" s="93"/>
      <c r="J1426" s="93"/>
      <c r="K1426" s="93" t="s">
        <v>1066</v>
      </c>
      <c r="L1426" s="93"/>
      <c r="M1426" s="93" t="s">
        <v>1067</v>
      </c>
      <c r="N1426" s="93"/>
      <c r="O1426" s="93" t="s">
        <v>1068</v>
      </c>
      <c r="P1426" s="93"/>
      <c r="Q1426" s="93" t="s">
        <v>1480</v>
      </c>
      <c r="R1426" s="93"/>
      <c r="S1426" s="93" t="s">
        <v>1070</v>
      </c>
      <c r="T1426" s="93"/>
      <c r="U1426" s="27"/>
      <c r="V1426" s="27"/>
      <c r="W1426" s="27"/>
    </row>
    <row r="1427" spans="1:23" x14ac:dyDescent="0.25">
      <c r="A1427" s="27"/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</row>
    <row r="1428" spans="1:23" x14ac:dyDescent="0.25">
      <c r="A1428" s="93" t="s">
        <v>1481</v>
      </c>
      <c r="B1428" s="93"/>
      <c r="C1428" s="93" t="s">
        <v>1773</v>
      </c>
      <c r="D1428" s="93"/>
      <c r="E1428" s="93" t="s">
        <v>1482</v>
      </c>
      <c r="F1428" s="93"/>
      <c r="G1428" s="93" t="s">
        <v>1774</v>
      </c>
      <c r="H1428" s="93"/>
      <c r="I1428" s="93"/>
      <c r="J1428" s="93"/>
      <c r="K1428" s="93"/>
      <c r="L1428" s="93"/>
      <c r="M1428" s="93"/>
      <c r="N1428" s="93"/>
      <c r="O1428" s="27"/>
      <c r="P1428" s="27"/>
      <c r="Q1428" s="27"/>
      <c r="R1428" s="27"/>
      <c r="S1428" s="27"/>
      <c r="T1428" s="27"/>
      <c r="U1428" s="27"/>
      <c r="V1428" s="27"/>
      <c r="W1428" s="27"/>
    </row>
    <row r="1429" spans="1:23" x14ac:dyDescent="0.25">
      <c r="A1429" s="27"/>
      <c r="B1429" s="27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</row>
    <row r="1430" spans="1:23" x14ac:dyDescent="0.25">
      <c r="A1430" s="27"/>
      <c r="B1430" s="27"/>
      <c r="C1430" s="27"/>
      <c r="D1430" s="27"/>
      <c r="E1430" s="27"/>
      <c r="F1430" s="27"/>
      <c r="G1430" s="87" t="s">
        <v>1071</v>
      </c>
      <c r="H1430" s="87"/>
      <c r="I1430" s="27"/>
      <c r="J1430" s="27"/>
      <c r="K1430" s="27"/>
      <c r="L1430" s="27"/>
      <c r="M1430" s="27"/>
      <c r="N1430" s="27"/>
      <c r="O1430" s="87" t="s">
        <v>40</v>
      </c>
      <c r="P1430" s="87"/>
      <c r="Q1430" s="27"/>
      <c r="R1430" s="27"/>
      <c r="S1430" s="27"/>
      <c r="T1430" s="27"/>
      <c r="U1430" s="87" t="s">
        <v>38</v>
      </c>
      <c r="V1430" s="87"/>
      <c r="W1430" s="27"/>
    </row>
    <row r="1431" spans="1:23" x14ac:dyDescent="0.25">
      <c r="A1431" s="27"/>
      <c r="B1431" s="33" t="s">
        <v>68</v>
      </c>
      <c r="C1431" s="27"/>
      <c r="D1431" s="86" t="s">
        <v>1484</v>
      </c>
      <c r="E1431" s="86"/>
      <c r="F1431" s="27"/>
      <c r="G1431" s="87"/>
      <c r="H1431" s="87"/>
      <c r="I1431" s="86" t="s">
        <v>1073</v>
      </c>
      <c r="J1431" s="86"/>
      <c r="K1431" s="86" t="s">
        <v>35</v>
      </c>
      <c r="L1431" s="86"/>
      <c r="M1431" s="86" t="s">
        <v>1485</v>
      </c>
      <c r="N1431" s="86"/>
      <c r="O1431" s="87"/>
      <c r="P1431" s="87"/>
      <c r="Q1431" s="86" t="s">
        <v>36</v>
      </c>
      <c r="R1431" s="86"/>
      <c r="S1431" s="87" t="s">
        <v>39</v>
      </c>
      <c r="T1431" s="87"/>
      <c r="U1431" s="87"/>
      <c r="V1431" s="87"/>
      <c r="W1431" s="27"/>
    </row>
    <row r="1432" spans="1:23" x14ac:dyDescent="0.25">
      <c r="A1432" s="67" t="s">
        <v>1491</v>
      </c>
      <c r="B1432" s="67"/>
      <c r="C1432" s="27"/>
      <c r="D1432" s="67" t="s">
        <v>41</v>
      </c>
      <c r="E1432" s="67"/>
      <c r="F1432" s="67"/>
      <c r="G1432" s="6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</row>
    <row r="1433" spans="1:23" x14ac:dyDescent="0.25">
      <c r="A1433" s="67"/>
      <c r="B1433" s="67"/>
      <c r="C1433" s="27"/>
      <c r="D1433" s="67"/>
      <c r="E1433" s="67"/>
      <c r="F1433" s="67"/>
      <c r="G1433" s="67"/>
      <c r="H1433" s="81">
        <v>98776</v>
      </c>
      <c r="I1433" s="81"/>
      <c r="J1433" s="81">
        <v>-763.6</v>
      </c>
      <c r="K1433" s="81"/>
      <c r="L1433" s="81">
        <v>98012.400000000009</v>
      </c>
      <c r="M1433" s="81"/>
      <c r="N1433" s="81">
        <v>98012.400000000009</v>
      </c>
      <c r="O1433" s="81"/>
      <c r="P1433" s="81">
        <v>0</v>
      </c>
      <c r="Q1433" s="81"/>
      <c r="R1433" s="81">
        <v>98012.400000000009</v>
      </c>
      <c r="S1433" s="81"/>
      <c r="T1433" s="81">
        <v>98012.400000000009</v>
      </c>
      <c r="U1433" s="81"/>
      <c r="V1433" s="81">
        <v>0</v>
      </c>
      <c r="W1433" s="81"/>
    </row>
    <row r="1434" spans="1:23" x14ac:dyDescent="0.25">
      <c r="A1434" s="67" t="s">
        <v>1492</v>
      </c>
      <c r="B1434" s="67"/>
      <c r="C1434" s="27"/>
      <c r="D1434" s="67" t="s">
        <v>1493</v>
      </c>
      <c r="E1434" s="67"/>
      <c r="F1434" s="67"/>
      <c r="G1434" s="6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</row>
    <row r="1435" spans="1:23" x14ac:dyDescent="0.25">
      <c r="A1435" s="67"/>
      <c r="B1435" s="67"/>
      <c r="C1435" s="27"/>
      <c r="D1435" s="67"/>
      <c r="E1435" s="67"/>
      <c r="F1435" s="67"/>
      <c r="G1435" s="67"/>
      <c r="H1435" s="81">
        <v>90540</v>
      </c>
      <c r="I1435" s="81"/>
      <c r="J1435" s="81">
        <v>-7368</v>
      </c>
      <c r="K1435" s="81"/>
      <c r="L1435" s="81">
        <v>83172</v>
      </c>
      <c r="M1435" s="81"/>
      <c r="N1435" s="81">
        <v>83172</v>
      </c>
      <c r="O1435" s="81"/>
      <c r="P1435" s="81">
        <v>0</v>
      </c>
      <c r="Q1435" s="81"/>
      <c r="R1435" s="81">
        <v>83172</v>
      </c>
      <c r="S1435" s="81"/>
      <c r="T1435" s="81">
        <v>83172</v>
      </c>
      <c r="U1435" s="81"/>
      <c r="V1435" s="81">
        <v>0</v>
      </c>
      <c r="W1435" s="81"/>
    </row>
    <row r="1436" spans="1:23" x14ac:dyDescent="0.25">
      <c r="A1436" s="67" t="s">
        <v>1494</v>
      </c>
      <c r="B1436" s="67"/>
      <c r="C1436" s="27"/>
      <c r="D1436" s="67" t="s">
        <v>1495</v>
      </c>
      <c r="E1436" s="67"/>
      <c r="F1436" s="67"/>
      <c r="G1436" s="6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</row>
    <row r="1437" spans="1:23" x14ac:dyDescent="0.25">
      <c r="A1437" s="67"/>
      <c r="B1437" s="67"/>
      <c r="C1437" s="27"/>
      <c r="D1437" s="67"/>
      <c r="E1437" s="67"/>
      <c r="F1437" s="67"/>
      <c r="G1437" s="67"/>
      <c r="H1437" s="81">
        <v>15943</v>
      </c>
      <c r="I1437" s="81"/>
      <c r="J1437" s="81">
        <v>-1514</v>
      </c>
      <c r="K1437" s="81"/>
      <c r="L1437" s="81">
        <v>14429</v>
      </c>
      <c r="M1437" s="81"/>
      <c r="N1437" s="81">
        <v>14428.81</v>
      </c>
      <c r="O1437" s="81"/>
      <c r="P1437" s="81">
        <v>0.19</v>
      </c>
      <c r="Q1437" s="81"/>
      <c r="R1437" s="81">
        <v>14428.81</v>
      </c>
      <c r="S1437" s="81"/>
      <c r="T1437" s="81">
        <v>14428.81</v>
      </c>
      <c r="U1437" s="81"/>
      <c r="V1437" s="81">
        <v>0.19</v>
      </c>
      <c r="W1437" s="81"/>
    </row>
    <row r="1438" spans="1:23" x14ac:dyDescent="0.25">
      <c r="A1438" s="67" t="s">
        <v>1496</v>
      </c>
      <c r="B1438" s="67"/>
      <c r="C1438" s="27"/>
      <c r="D1438" s="67" t="s">
        <v>1497</v>
      </c>
      <c r="E1438" s="67"/>
      <c r="F1438" s="67"/>
      <c r="G1438" s="6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</row>
    <row r="1439" spans="1:23" x14ac:dyDescent="0.25">
      <c r="A1439" s="67"/>
      <c r="B1439" s="67"/>
      <c r="C1439" s="27"/>
      <c r="D1439" s="67"/>
      <c r="E1439" s="67"/>
      <c r="F1439" s="67"/>
      <c r="G1439" s="67"/>
      <c r="H1439" s="81">
        <v>8550</v>
      </c>
      <c r="I1439" s="81"/>
      <c r="J1439" s="81">
        <v>-977</v>
      </c>
      <c r="K1439" s="81"/>
      <c r="L1439" s="81">
        <v>7573</v>
      </c>
      <c r="M1439" s="81"/>
      <c r="N1439" s="81">
        <v>7572.85</v>
      </c>
      <c r="O1439" s="81"/>
      <c r="P1439" s="81">
        <v>0.15</v>
      </c>
      <c r="Q1439" s="81"/>
      <c r="R1439" s="81">
        <v>7572.85</v>
      </c>
      <c r="S1439" s="81"/>
      <c r="T1439" s="81">
        <v>7572.85</v>
      </c>
      <c r="U1439" s="81"/>
      <c r="V1439" s="81">
        <v>0.15</v>
      </c>
      <c r="W1439" s="81"/>
    </row>
    <row r="1440" spans="1:23" x14ac:dyDescent="0.25">
      <c r="A1440" s="67" t="s">
        <v>1498</v>
      </c>
      <c r="B1440" s="67"/>
      <c r="C1440" s="27"/>
      <c r="D1440" s="67" t="s">
        <v>1499</v>
      </c>
      <c r="E1440" s="67"/>
      <c r="F1440" s="67"/>
      <c r="G1440" s="6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</row>
    <row r="1441" spans="1:23" x14ac:dyDescent="0.25">
      <c r="A1441" s="67"/>
      <c r="B1441" s="67"/>
      <c r="C1441" s="27"/>
      <c r="D1441" s="67"/>
      <c r="E1441" s="67"/>
      <c r="F1441" s="67"/>
      <c r="G1441" s="67"/>
      <c r="H1441" s="81">
        <v>2220</v>
      </c>
      <c r="I1441" s="81"/>
      <c r="J1441" s="81">
        <v>-869</v>
      </c>
      <c r="K1441" s="81"/>
      <c r="L1441" s="81">
        <v>1351</v>
      </c>
      <c r="M1441" s="81"/>
      <c r="N1441" s="81">
        <v>1351</v>
      </c>
      <c r="O1441" s="81"/>
      <c r="P1441" s="81">
        <v>0</v>
      </c>
      <c r="Q1441" s="81"/>
      <c r="R1441" s="81">
        <v>1351</v>
      </c>
      <c r="S1441" s="81"/>
      <c r="T1441" s="81">
        <v>1351</v>
      </c>
      <c r="U1441" s="81"/>
      <c r="V1441" s="81">
        <v>0</v>
      </c>
      <c r="W1441" s="81"/>
    </row>
    <row r="1442" spans="1:23" x14ac:dyDescent="0.25">
      <c r="A1442" s="67" t="s">
        <v>1500</v>
      </c>
      <c r="B1442" s="67"/>
      <c r="C1442" s="27"/>
      <c r="D1442" s="67" t="s">
        <v>1501</v>
      </c>
      <c r="E1442" s="67"/>
      <c r="F1442" s="67"/>
      <c r="G1442" s="6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</row>
    <row r="1443" spans="1:23" x14ac:dyDescent="0.25">
      <c r="A1443" s="67"/>
      <c r="B1443" s="67"/>
      <c r="C1443" s="27"/>
      <c r="D1443" s="67"/>
      <c r="E1443" s="67"/>
      <c r="F1443" s="67"/>
      <c r="G1443" s="67"/>
      <c r="H1443" s="81">
        <v>17172</v>
      </c>
      <c r="I1443" s="81"/>
      <c r="J1443" s="81">
        <v>-4616</v>
      </c>
      <c r="K1443" s="81"/>
      <c r="L1443" s="81">
        <v>12556</v>
      </c>
      <c r="M1443" s="81"/>
      <c r="N1443" s="81">
        <v>12555.5</v>
      </c>
      <c r="O1443" s="81"/>
      <c r="P1443" s="81">
        <v>0.5</v>
      </c>
      <c r="Q1443" s="81"/>
      <c r="R1443" s="81">
        <v>12555.5</v>
      </c>
      <c r="S1443" s="81"/>
      <c r="T1443" s="81">
        <v>12555.5</v>
      </c>
      <c r="U1443" s="81"/>
      <c r="V1443" s="81">
        <v>0.5</v>
      </c>
      <c r="W1443" s="81"/>
    </row>
    <row r="1444" spans="1:23" x14ac:dyDescent="0.25">
      <c r="A1444" s="67" t="s">
        <v>1502</v>
      </c>
      <c r="B1444" s="67"/>
      <c r="C1444" s="27"/>
      <c r="D1444" s="67" t="s">
        <v>1503</v>
      </c>
      <c r="E1444" s="67"/>
      <c r="F1444" s="67"/>
      <c r="G1444" s="6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</row>
    <row r="1445" spans="1:23" x14ac:dyDescent="0.25">
      <c r="A1445" s="67"/>
      <c r="B1445" s="67"/>
      <c r="C1445" s="27"/>
      <c r="D1445" s="67"/>
      <c r="E1445" s="67"/>
      <c r="F1445" s="67"/>
      <c r="G1445" s="67"/>
      <c r="H1445" s="81">
        <v>2060</v>
      </c>
      <c r="I1445" s="81"/>
      <c r="J1445" s="81">
        <v>0</v>
      </c>
      <c r="K1445" s="81"/>
      <c r="L1445" s="81">
        <v>2060</v>
      </c>
      <c r="M1445" s="81"/>
      <c r="N1445" s="81">
        <v>1988.1200000000001</v>
      </c>
      <c r="O1445" s="81"/>
      <c r="P1445" s="81">
        <v>71.88</v>
      </c>
      <c r="Q1445" s="81"/>
      <c r="R1445" s="81">
        <v>1986.3700000000001</v>
      </c>
      <c r="S1445" s="81"/>
      <c r="T1445" s="81">
        <v>1986.3700000000001</v>
      </c>
      <c r="U1445" s="81"/>
      <c r="V1445" s="81">
        <v>73.63</v>
      </c>
      <c r="W1445" s="81"/>
    </row>
    <row r="1446" spans="1:23" x14ac:dyDescent="0.25">
      <c r="A1446" s="67" t="s">
        <v>1504</v>
      </c>
      <c r="B1446" s="67"/>
      <c r="C1446" s="27"/>
      <c r="D1446" s="67" t="s">
        <v>1505</v>
      </c>
      <c r="E1446" s="67"/>
      <c r="F1446" s="67"/>
      <c r="G1446" s="6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</row>
    <row r="1447" spans="1:23" x14ac:dyDescent="0.25">
      <c r="A1447" s="67"/>
      <c r="B1447" s="67"/>
      <c r="C1447" s="27"/>
      <c r="D1447" s="67"/>
      <c r="E1447" s="67"/>
      <c r="F1447" s="67"/>
      <c r="G1447" s="67"/>
      <c r="H1447" s="81">
        <v>1850</v>
      </c>
      <c r="I1447" s="81"/>
      <c r="J1447" s="81">
        <v>-861</v>
      </c>
      <c r="K1447" s="81"/>
      <c r="L1447" s="81">
        <v>989</v>
      </c>
      <c r="M1447" s="81"/>
      <c r="N1447" s="81">
        <v>989</v>
      </c>
      <c r="O1447" s="81"/>
      <c r="P1447" s="81">
        <v>0</v>
      </c>
      <c r="Q1447" s="81"/>
      <c r="R1447" s="81">
        <v>989</v>
      </c>
      <c r="S1447" s="81"/>
      <c r="T1447" s="81">
        <v>989</v>
      </c>
      <c r="U1447" s="81"/>
      <c r="V1447" s="81">
        <v>0</v>
      </c>
      <c r="W1447" s="81"/>
    </row>
    <row r="1448" spans="1:23" x14ac:dyDescent="0.25">
      <c r="A1448" s="67" t="s">
        <v>1506</v>
      </c>
      <c r="B1448" s="67"/>
      <c r="C1448" s="27"/>
      <c r="D1448" s="67" t="s">
        <v>1507</v>
      </c>
      <c r="E1448" s="67"/>
      <c r="F1448" s="67"/>
      <c r="G1448" s="6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</row>
    <row r="1449" spans="1:23" x14ac:dyDescent="0.25">
      <c r="A1449" s="67"/>
      <c r="B1449" s="67"/>
      <c r="C1449" s="27"/>
      <c r="D1449" s="67"/>
      <c r="E1449" s="67"/>
      <c r="F1449" s="67"/>
      <c r="G1449" s="67"/>
      <c r="H1449" s="81">
        <v>3000</v>
      </c>
      <c r="I1449" s="81"/>
      <c r="J1449" s="81">
        <v>-1950</v>
      </c>
      <c r="K1449" s="81"/>
      <c r="L1449" s="81">
        <v>1050</v>
      </c>
      <c r="M1449" s="81"/>
      <c r="N1449" s="81">
        <v>1049.1400000000001</v>
      </c>
      <c r="O1449" s="81"/>
      <c r="P1449" s="81">
        <v>0.86</v>
      </c>
      <c r="Q1449" s="81"/>
      <c r="R1449" s="81">
        <v>1049.1400000000001</v>
      </c>
      <c r="S1449" s="81"/>
      <c r="T1449" s="81">
        <v>1049.1400000000001</v>
      </c>
      <c r="U1449" s="81"/>
      <c r="V1449" s="81">
        <v>0.86</v>
      </c>
      <c r="W1449" s="81"/>
    </row>
    <row r="1450" spans="1:23" x14ac:dyDescent="0.25">
      <c r="A1450" s="67" t="s">
        <v>1508</v>
      </c>
      <c r="B1450" s="67"/>
      <c r="C1450" s="27"/>
      <c r="D1450" s="67" t="s">
        <v>1509</v>
      </c>
      <c r="E1450" s="67"/>
      <c r="F1450" s="67"/>
      <c r="G1450" s="6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</row>
    <row r="1451" spans="1:23" x14ac:dyDescent="0.25">
      <c r="A1451" s="67"/>
      <c r="B1451" s="67"/>
      <c r="C1451" s="27"/>
      <c r="D1451" s="67"/>
      <c r="E1451" s="67"/>
      <c r="F1451" s="67"/>
      <c r="G1451" s="67"/>
      <c r="H1451" s="81">
        <v>1000</v>
      </c>
      <c r="I1451" s="81"/>
      <c r="J1451" s="81">
        <v>-1000</v>
      </c>
      <c r="K1451" s="81"/>
      <c r="L1451" s="81">
        <v>0</v>
      </c>
      <c r="M1451" s="81"/>
      <c r="N1451" s="81">
        <v>0</v>
      </c>
      <c r="O1451" s="81"/>
      <c r="P1451" s="81">
        <v>0</v>
      </c>
      <c r="Q1451" s="81"/>
      <c r="R1451" s="81">
        <v>0</v>
      </c>
      <c r="S1451" s="81"/>
      <c r="T1451" s="81">
        <v>0</v>
      </c>
      <c r="U1451" s="81"/>
      <c r="V1451" s="81">
        <v>0</v>
      </c>
      <c r="W1451" s="81"/>
    </row>
    <row r="1452" spans="1:23" x14ac:dyDescent="0.25">
      <c r="A1452" s="67" t="s">
        <v>1510</v>
      </c>
      <c r="B1452" s="67"/>
      <c r="C1452" s="27"/>
      <c r="D1452" s="67" t="s">
        <v>1511</v>
      </c>
      <c r="E1452" s="67"/>
      <c r="F1452" s="67"/>
      <c r="G1452" s="6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</row>
    <row r="1453" spans="1:23" x14ac:dyDescent="0.25">
      <c r="A1453" s="67"/>
      <c r="B1453" s="67"/>
      <c r="C1453" s="27"/>
      <c r="D1453" s="67"/>
      <c r="E1453" s="67"/>
      <c r="F1453" s="67"/>
      <c r="G1453" s="67"/>
      <c r="H1453" s="81">
        <v>500</v>
      </c>
      <c r="I1453" s="81"/>
      <c r="J1453" s="81">
        <v>-500</v>
      </c>
      <c r="K1453" s="81"/>
      <c r="L1453" s="81">
        <v>0</v>
      </c>
      <c r="M1453" s="81"/>
      <c r="N1453" s="81">
        <v>0</v>
      </c>
      <c r="O1453" s="81"/>
      <c r="P1453" s="81">
        <v>0</v>
      </c>
      <c r="Q1453" s="81"/>
      <c r="R1453" s="81">
        <v>0</v>
      </c>
      <c r="S1453" s="81"/>
      <c r="T1453" s="81">
        <v>0</v>
      </c>
      <c r="U1453" s="81"/>
      <c r="V1453" s="81">
        <v>0</v>
      </c>
      <c r="W1453" s="81"/>
    </row>
    <row r="1454" spans="1:23" x14ac:dyDescent="0.25">
      <c r="A1454" s="67" t="s">
        <v>1512</v>
      </c>
      <c r="B1454" s="67"/>
      <c r="C1454" s="27"/>
      <c r="D1454" s="67" t="s">
        <v>1513</v>
      </c>
      <c r="E1454" s="67"/>
      <c r="F1454" s="67"/>
      <c r="G1454" s="6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</row>
    <row r="1455" spans="1:23" x14ac:dyDescent="0.25">
      <c r="A1455" s="67"/>
      <c r="B1455" s="67"/>
      <c r="C1455" s="27"/>
      <c r="D1455" s="67"/>
      <c r="E1455" s="67"/>
      <c r="F1455" s="67"/>
      <c r="G1455" s="67"/>
      <c r="H1455" s="81">
        <v>23224.89</v>
      </c>
      <c r="I1455" s="81"/>
      <c r="J1455" s="81">
        <v>-1700</v>
      </c>
      <c r="K1455" s="81"/>
      <c r="L1455" s="81">
        <v>21524.89</v>
      </c>
      <c r="M1455" s="81"/>
      <c r="N1455" s="81">
        <v>21524.33</v>
      </c>
      <c r="O1455" s="81"/>
      <c r="P1455" s="81">
        <v>0.56000000000000005</v>
      </c>
      <c r="Q1455" s="81"/>
      <c r="R1455" s="81">
        <v>21524.33</v>
      </c>
      <c r="S1455" s="81"/>
      <c r="T1455" s="81">
        <v>21524.33</v>
      </c>
      <c r="U1455" s="81"/>
      <c r="V1455" s="81">
        <v>0.56000000000000005</v>
      </c>
      <c r="W1455" s="81"/>
    </row>
    <row r="1456" spans="1:23" x14ac:dyDescent="0.25">
      <c r="A1456" s="67" t="s">
        <v>1514</v>
      </c>
      <c r="B1456" s="67"/>
      <c r="C1456" s="27"/>
      <c r="D1456" s="67" t="s">
        <v>1582</v>
      </c>
      <c r="E1456" s="67"/>
      <c r="F1456" s="67"/>
      <c r="G1456" s="6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</row>
    <row r="1457" spans="1:23" x14ac:dyDescent="0.25">
      <c r="A1457" s="67"/>
      <c r="B1457" s="67"/>
      <c r="C1457" s="27"/>
      <c r="D1457" s="67"/>
      <c r="E1457" s="67"/>
      <c r="F1457" s="67"/>
      <c r="G1457" s="67"/>
      <c r="H1457" s="81">
        <v>15943</v>
      </c>
      <c r="I1457" s="81"/>
      <c r="J1457" s="81">
        <v>-1837</v>
      </c>
      <c r="K1457" s="81"/>
      <c r="L1457" s="81">
        <v>14106</v>
      </c>
      <c r="M1457" s="81"/>
      <c r="N1457" s="81">
        <v>14105.18</v>
      </c>
      <c r="O1457" s="81"/>
      <c r="P1457" s="81">
        <v>0.82000000000000006</v>
      </c>
      <c r="Q1457" s="81"/>
      <c r="R1457" s="81">
        <v>14105.18</v>
      </c>
      <c r="S1457" s="81"/>
      <c r="T1457" s="81">
        <v>14105.18</v>
      </c>
      <c r="U1457" s="81"/>
      <c r="V1457" s="81">
        <v>0.82000000000000006</v>
      </c>
      <c r="W1457" s="81"/>
    </row>
    <row r="1458" spans="1:23" x14ac:dyDescent="0.25">
      <c r="A1458" s="67" t="s">
        <v>1516</v>
      </c>
      <c r="B1458" s="67"/>
      <c r="C1458" s="27"/>
      <c r="D1458" s="67" t="s">
        <v>1627</v>
      </c>
      <c r="E1458" s="67"/>
      <c r="F1458" s="67"/>
      <c r="G1458" s="6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</row>
    <row r="1459" spans="1:23" x14ac:dyDescent="0.25">
      <c r="A1459" s="67"/>
      <c r="B1459" s="67"/>
      <c r="C1459" s="27"/>
      <c r="D1459" s="67"/>
      <c r="E1459" s="67"/>
      <c r="F1459" s="67"/>
      <c r="G1459" s="67"/>
      <c r="H1459" s="81">
        <v>10</v>
      </c>
      <c r="I1459" s="81"/>
      <c r="J1459" s="81">
        <v>0</v>
      </c>
      <c r="K1459" s="81"/>
      <c r="L1459" s="81">
        <v>10</v>
      </c>
      <c r="M1459" s="81"/>
      <c r="N1459" s="81">
        <v>0</v>
      </c>
      <c r="O1459" s="81"/>
      <c r="P1459" s="81">
        <v>10</v>
      </c>
      <c r="Q1459" s="81"/>
      <c r="R1459" s="81">
        <v>0</v>
      </c>
      <c r="S1459" s="81"/>
      <c r="T1459" s="81">
        <v>0</v>
      </c>
      <c r="U1459" s="81"/>
      <c r="V1459" s="81">
        <v>10</v>
      </c>
      <c r="W1459" s="81"/>
    </row>
    <row r="1460" spans="1:23" x14ac:dyDescent="0.25">
      <c r="A1460" s="67" t="s">
        <v>1592</v>
      </c>
      <c r="B1460" s="67"/>
      <c r="C1460" s="27"/>
      <c r="D1460" s="67" t="s">
        <v>1593</v>
      </c>
      <c r="E1460" s="67"/>
      <c r="F1460" s="67"/>
      <c r="G1460" s="6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</row>
    <row r="1461" spans="1:23" x14ac:dyDescent="0.25">
      <c r="A1461" s="67"/>
      <c r="B1461" s="67"/>
      <c r="C1461" s="27"/>
      <c r="D1461" s="67"/>
      <c r="E1461" s="67"/>
      <c r="F1461" s="67"/>
      <c r="G1461" s="67"/>
      <c r="H1461" s="81">
        <v>100</v>
      </c>
      <c r="I1461" s="81"/>
      <c r="J1461" s="81">
        <v>0</v>
      </c>
      <c r="K1461" s="81"/>
      <c r="L1461" s="81">
        <v>100</v>
      </c>
      <c r="M1461" s="81"/>
      <c r="N1461" s="81">
        <v>0</v>
      </c>
      <c r="O1461" s="81"/>
      <c r="P1461" s="81">
        <v>100</v>
      </c>
      <c r="Q1461" s="81"/>
      <c r="R1461" s="81">
        <v>0</v>
      </c>
      <c r="S1461" s="81"/>
      <c r="T1461" s="81">
        <v>0</v>
      </c>
      <c r="U1461" s="81"/>
      <c r="V1461" s="81">
        <v>100</v>
      </c>
      <c r="W1461" s="81"/>
    </row>
    <row r="1462" spans="1:23" x14ac:dyDescent="0.25">
      <c r="A1462" s="67" t="s">
        <v>1518</v>
      </c>
      <c r="B1462" s="67"/>
      <c r="C1462" s="27"/>
      <c r="D1462" s="67" t="s">
        <v>1519</v>
      </c>
      <c r="E1462" s="67"/>
      <c r="F1462" s="67"/>
      <c r="G1462" s="6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</row>
    <row r="1463" spans="1:23" x14ac:dyDescent="0.25">
      <c r="A1463" s="67"/>
      <c r="B1463" s="67"/>
      <c r="C1463" s="27"/>
      <c r="D1463" s="67"/>
      <c r="E1463" s="67"/>
      <c r="F1463" s="67"/>
      <c r="G1463" s="67"/>
      <c r="H1463" s="81">
        <v>3352</v>
      </c>
      <c r="I1463" s="81"/>
      <c r="J1463" s="81">
        <v>0</v>
      </c>
      <c r="K1463" s="81"/>
      <c r="L1463" s="81">
        <v>3352</v>
      </c>
      <c r="M1463" s="81"/>
      <c r="N1463" s="81">
        <v>2517.23</v>
      </c>
      <c r="O1463" s="81"/>
      <c r="P1463" s="81">
        <v>834.77</v>
      </c>
      <c r="Q1463" s="81"/>
      <c r="R1463" s="81">
        <v>2517.23</v>
      </c>
      <c r="S1463" s="81"/>
      <c r="T1463" s="81">
        <v>2517.23</v>
      </c>
      <c r="U1463" s="81"/>
      <c r="V1463" s="81">
        <v>834.77</v>
      </c>
      <c r="W1463" s="81"/>
    </row>
    <row r="1464" spans="1:23" x14ac:dyDescent="0.25">
      <c r="A1464" s="67" t="s">
        <v>1540</v>
      </c>
      <c r="B1464" s="67"/>
      <c r="C1464" s="27"/>
      <c r="D1464" s="67" t="s">
        <v>1583</v>
      </c>
      <c r="E1464" s="67"/>
      <c r="F1464" s="67"/>
      <c r="G1464" s="67"/>
      <c r="H1464" s="81"/>
      <c r="I1464" s="81"/>
      <c r="J1464" s="81"/>
      <c r="K1464" s="81"/>
      <c r="L1464" s="81"/>
      <c r="M1464" s="81"/>
      <c r="N1464" s="81"/>
      <c r="O1464" s="81"/>
      <c r="P1464" s="81"/>
      <c r="Q1464" s="81"/>
      <c r="R1464" s="81"/>
      <c r="S1464" s="81"/>
      <c r="T1464" s="81"/>
      <c r="U1464" s="81"/>
      <c r="V1464" s="81"/>
      <c r="W1464" s="81"/>
    </row>
    <row r="1465" spans="1:23" x14ac:dyDescent="0.25">
      <c r="A1465" s="67"/>
      <c r="B1465" s="67"/>
      <c r="C1465" s="27"/>
      <c r="D1465" s="67"/>
      <c r="E1465" s="67"/>
      <c r="F1465" s="67"/>
      <c r="G1465" s="6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</row>
    <row r="1466" spans="1:23" x14ac:dyDescent="0.25">
      <c r="A1466" s="67"/>
      <c r="B1466" s="67"/>
      <c r="C1466" s="27"/>
      <c r="D1466" s="67"/>
      <c r="E1466" s="67"/>
      <c r="F1466" s="67"/>
      <c r="G1466" s="67"/>
      <c r="H1466" s="81">
        <v>90</v>
      </c>
      <c r="I1466" s="81"/>
      <c r="J1466" s="81">
        <v>0</v>
      </c>
      <c r="K1466" s="81"/>
      <c r="L1466" s="81">
        <v>90</v>
      </c>
      <c r="M1466" s="81"/>
      <c r="N1466" s="81">
        <v>0</v>
      </c>
      <c r="O1466" s="81"/>
      <c r="P1466" s="81">
        <v>90</v>
      </c>
      <c r="Q1466" s="81"/>
      <c r="R1466" s="81">
        <v>0</v>
      </c>
      <c r="S1466" s="81"/>
      <c r="T1466" s="81">
        <v>0</v>
      </c>
      <c r="U1466" s="81"/>
      <c r="V1466" s="81">
        <v>90</v>
      </c>
      <c r="W1466" s="81"/>
    </row>
    <row r="1467" spans="1:23" x14ac:dyDescent="0.25">
      <c r="A1467" s="67" t="s">
        <v>1542</v>
      </c>
      <c r="B1467" s="67"/>
      <c r="C1467" s="27"/>
      <c r="D1467" s="67" t="s">
        <v>1584</v>
      </c>
      <c r="E1467" s="67"/>
      <c r="F1467" s="67"/>
      <c r="G1467" s="6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</row>
    <row r="1468" spans="1:23" x14ac:dyDescent="0.25">
      <c r="A1468" s="67"/>
      <c r="B1468" s="67"/>
      <c r="C1468" s="27"/>
      <c r="D1468" s="67"/>
      <c r="E1468" s="67"/>
      <c r="F1468" s="67"/>
      <c r="G1468" s="67"/>
      <c r="H1468" s="81">
        <v>100</v>
      </c>
      <c r="I1468" s="81"/>
      <c r="J1468" s="81">
        <v>0</v>
      </c>
      <c r="K1468" s="81"/>
      <c r="L1468" s="81">
        <v>100</v>
      </c>
      <c r="M1468" s="81"/>
      <c r="N1468" s="81">
        <v>0</v>
      </c>
      <c r="O1468" s="81"/>
      <c r="P1468" s="81">
        <v>100</v>
      </c>
      <c r="Q1468" s="81"/>
      <c r="R1468" s="81">
        <v>0</v>
      </c>
      <c r="S1468" s="81"/>
      <c r="T1468" s="81">
        <v>0</v>
      </c>
      <c r="U1468" s="81"/>
      <c r="V1468" s="81">
        <v>100</v>
      </c>
      <c r="W1468" s="81"/>
    </row>
    <row r="1469" spans="1:23" x14ac:dyDescent="0.25">
      <c r="A1469" s="27"/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</row>
    <row r="1470" spans="1:23" x14ac:dyDescent="0.25">
      <c r="A1470" s="27"/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</row>
    <row r="1471" spans="1:23" x14ac:dyDescent="0.25">
      <c r="A1471" s="30" t="s">
        <v>157</v>
      </c>
      <c r="B1471" s="27"/>
      <c r="C1471" s="27"/>
      <c r="D1471" s="27"/>
      <c r="E1471" s="73" t="s">
        <v>158</v>
      </c>
      <c r="F1471" s="73"/>
      <c r="G1471" s="27"/>
      <c r="H1471" s="27"/>
      <c r="I1471" s="27"/>
      <c r="J1471" s="73" t="s">
        <v>159</v>
      </c>
      <c r="K1471" s="73"/>
      <c r="L1471" s="27"/>
      <c r="M1471" s="27"/>
      <c r="N1471" s="27"/>
      <c r="O1471" s="73" t="s">
        <v>160</v>
      </c>
      <c r="P1471" s="73"/>
      <c r="Q1471" s="73"/>
      <c r="R1471" s="27"/>
      <c r="S1471" s="27"/>
      <c r="T1471" s="34">
        <v>45775</v>
      </c>
      <c r="U1471" s="27"/>
      <c r="V1471" s="27"/>
      <c r="W1471" s="27"/>
    </row>
    <row r="1472" spans="1:23" x14ac:dyDescent="0.25">
      <c r="A1472" s="27"/>
      <c r="B1472" s="80" t="s">
        <v>1113</v>
      </c>
      <c r="C1472" s="80"/>
      <c r="D1472" s="80"/>
      <c r="E1472" s="80" t="s">
        <v>1526</v>
      </c>
      <c r="F1472" s="80"/>
      <c r="G1472" s="80"/>
      <c r="H1472" s="80"/>
      <c r="I1472" s="27"/>
      <c r="J1472" s="80" t="s">
        <v>1114</v>
      </c>
      <c r="K1472" s="80"/>
      <c r="L1472" s="80"/>
      <c r="M1472" s="27"/>
      <c r="N1472" s="27"/>
      <c r="O1472" s="80" t="s">
        <v>1115</v>
      </c>
      <c r="P1472" s="80"/>
      <c r="Q1472" s="80"/>
      <c r="R1472" s="80"/>
      <c r="S1472" s="80"/>
      <c r="T1472" s="27"/>
      <c r="U1472" s="27"/>
      <c r="V1472" s="27"/>
      <c r="W1472" s="27"/>
    </row>
    <row r="1473" spans="1:23" x14ac:dyDescent="0.25">
      <c r="A1473" s="27"/>
      <c r="B1473" s="80"/>
      <c r="C1473" s="80"/>
      <c r="D1473" s="80"/>
      <c r="E1473" s="80"/>
      <c r="F1473" s="80"/>
      <c r="G1473" s="80"/>
      <c r="H1473" s="80"/>
      <c r="I1473" s="27"/>
      <c r="J1473" s="80"/>
      <c r="K1473" s="80"/>
      <c r="L1473" s="80"/>
      <c r="M1473" s="27"/>
      <c r="N1473" s="27"/>
      <c r="O1473" s="80"/>
      <c r="P1473" s="80"/>
      <c r="Q1473" s="80"/>
      <c r="R1473" s="80"/>
      <c r="S1473" s="80"/>
      <c r="T1473" s="35">
        <v>0.65803240740740743</v>
      </c>
      <c r="U1473" s="27"/>
      <c r="V1473" s="27"/>
      <c r="W1473" s="27"/>
    </row>
    <row r="1474" spans="1:23" x14ac:dyDescent="0.25">
      <c r="A1474" s="27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</row>
    <row r="1475" spans="1:23" x14ac:dyDescent="0.25">
      <c r="A1475" s="27"/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</row>
    <row r="1476" spans="1:23" x14ac:dyDescent="0.25">
      <c r="A1476" s="27"/>
      <c r="B1476" s="27"/>
      <c r="C1476" s="27"/>
      <c r="D1476" s="94" t="s">
        <v>1116</v>
      </c>
      <c r="E1476" s="94"/>
      <c r="F1476" s="94"/>
      <c r="G1476" s="94"/>
      <c r="H1476" s="94"/>
      <c r="I1476" s="94"/>
      <c r="J1476" s="94"/>
      <c r="K1476" s="94"/>
      <c r="L1476" s="94"/>
      <c r="M1476" s="94"/>
      <c r="N1476" s="94"/>
      <c r="O1476" s="94"/>
      <c r="P1476" s="94"/>
      <c r="Q1476" s="94"/>
      <c r="R1476" s="94"/>
      <c r="S1476" s="27"/>
      <c r="T1476" s="27"/>
      <c r="U1476" s="27"/>
      <c r="V1476" s="27"/>
      <c r="W1476" s="27"/>
    </row>
    <row r="1477" spans="1:23" x14ac:dyDescent="0.25">
      <c r="A1477" s="27"/>
      <c r="B1477" s="27"/>
      <c r="C1477" s="27"/>
      <c r="D1477" s="94"/>
      <c r="E1477" s="94"/>
      <c r="F1477" s="94"/>
      <c r="G1477" s="94"/>
      <c r="H1477" s="94"/>
      <c r="I1477" s="94"/>
      <c r="J1477" s="94"/>
      <c r="K1477" s="94"/>
      <c r="L1477" s="94"/>
      <c r="M1477" s="94"/>
      <c r="N1477" s="94"/>
      <c r="O1477" s="94"/>
      <c r="P1477" s="94"/>
      <c r="Q1477" s="94"/>
      <c r="R1477" s="94"/>
      <c r="S1477" s="64" t="s">
        <v>162</v>
      </c>
      <c r="T1477" s="64"/>
      <c r="U1477" s="27"/>
      <c r="V1477" s="27"/>
      <c r="W1477" s="27"/>
    </row>
    <row r="1478" spans="1:23" x14ac:dyDescent="0.25">
      <c r="A1478" s="27"/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64"/>
      <c r="T1478" s="64"/>
      <c r="U1478" s="27"/>
      <c r="V1478" s="27"/>
      <c r="W1478" s="27"/>
    </row>
    <row r="1479" spans="1:23" ht="15.75" x14ac:dyDescent="0.25">
      <c r="A1479" s="27"/>
      <c r="B1479" s="27"/>
      <c r="C1479" s="27"/>
      <c r="D1479" s="27"/>
      <c r="E1479" s="27"/>
      <c r="F1479" s="27"/>
      <c r="G1479" s="27"/>
      <c r="H1479" s="95" t="s">
        <v>1479</v>
      </c>
      <c r="I1479" s="95"/>
      <c r="J1479" s="95"/>
      <c r="K1479" s="95"/>
      <c r="L1479" s="95"/>
      <c r="M1479" s="95"/>
      <c r="N1479" s="95"/>
      <c r="O1479" s="27"/>
      <c r="P1479" s="27"/>
      <c r="Q1479" s="27"/>
      <c r="R1479" s="27"/>
      <c r="S1479" s="27"/>
      <c r="T1479" s="27"/>
      <c r="U1479" s="27"/>
      <c r="V1479" s="27"/>
      <c r="W1479" s="27"/>
    </row>
    <row r="1480" spans="1:23" x14ac:dyDescent="0.25">
      <c r="A1480" s="27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64" t="s">
        <v>1775</v>
      </c>
      <c r="R1480" s="64"/>
      <c r="S1480" s="64"/>
      <c r="T1480" s="27"/>
      <c r="U1480" s="27"/>
      <c r="V1480" s="27"/>
      <c r="W1480" s="27"/>
    </row>
    <row r="1481" spans="1:23" x14ac:dyDescent="0.25">
      <c r="A1481" s="27"/>
      <c r="B1481" s="27"/>
      <c r="C1481" s="27"/>
      <c r="D1481" s="27"/>
      <c r="E1481" s="27"/>
      <c r="F1481" s="27"/>
      <c r="G1481" s="27"/>
      <c r="H1481" s="64" t="s">
        <v>95</v>
      </c>
      <c r="I1481" s="64"/>
      <c r="J1481" s="96">
        <v>45292</v>
      </c>
      <c r="K1481" s="96"/>
      <c r="L1481" s="64" t="s">
        <v>96</v>
      </c>
      <c r="M1481" s="64"/>
      <c r="N1481" s="96">
        <v>45657</v>
      </c>
      <c r="O1481" s="96"/>
      <c r="P1481" s="27"/>
      <c r="Q1481" s="64"/>
      <c r="R1481" s="64"/>
      <c r="S1481" s="64"/>
      <c r="T1481" s="27"/>
      <c r="U1481" s="27"/>
      <c r="V1481" s="27"/>
      <c r="W1481" s="27"/>
    </row>
    <row r="1482" spans="1:23" x14ac:dyDescent="0.25">
      <c r="A1482" s="27"/>
      <c r="B1482" s="27"/>
      <c r="C1482" s="27"/>
      <c r="D1482" s="27"/>
      <c r="E1482" s="27"/>
      <c r="F1482" s="27"/>
      <c r="G1482" s="27"/>
      <c r="H1482" s="64"/>
      <c r="I1482" s="64"/>
      <c r="J1482" s="96"/>
      <c r="K1482" s="96"/>
      <c r="L1482" s="64"/>
      <c r="M1482" s="64"/>
      <c r="N1482" s="96"/>
      <c r="O1482" s="96"/>
      <c r="P1482" s="27"/>
      <c r="Q1482" s="27"/>
      <c r="R1482" s="27"/>
      <c r="S1482" s="27"/>
      <c r="T1482" s="27"/>
      <c r="U1482" s="27"/>
      <c r="V1482" s="27"/>
      <c r="W1482" s="27"/>
    </row>
    <row r="1483" spans="1:23" x14ac:dyDescent="0.25">
      <c r="A1483" s="27"/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</row>
    <row r="1484" spans="1:23" x14ac:dyDescent="0.25">
      <c r="A1484" s="27"/>
      <c r="B1484" s="27"/>
      <c r="C1484" s="27"/>
      <c r="D1484" s="27"/>
      <c r="E1484" s="27"/>
      <c r="F1484" s="27"/>
      <c r="G1484" s="27"/>
      <c r="H1484" s="93" t="s">
        <v>1065</v>
      </c>
      <c r="I1484" s="93"/>
      <c r="J1484" s="93"/>
      <c r="K1484" s="93" t="s">
        <v>1066</v>
      </c>
      <c r="L1484" s="93"/>
      <c r="M1484" s="93" t="s">
        <v>1067</v>
      </c>
      <c r="N1484" s="93"/>
      <c r="O1484" s="93" t="s">
        <v>1068</v>
      </c>
      <c r="P1484" s="93"/>
      <c r="Q1484" s="93" t="s">
        <v>1480</v>
      </c>
      <c r="R1484" s="93"/>
      <c r="S1484" s="93" t="s">
        <v>1070</v>
      </c>
      <c r="T1484" s="93"/>
      <c r="U1484" s="27"/>
      <c r="V1484" s="27"/>
      <c r="W1484" s="27"/>
    </row>
    <row r="1485" spans="1:23" x14ac:dyDescent="0.25">
      <c r="A1485" s="27"/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</row>
    <row r="1486" spans="1:23" x14ac:dyDescent="0.25">
      <c r="A1486" s="93" t="s">
        <v>1481</v>
      </c>
      <c r="B1486" s="93"/>
      <c r="C1486" s="93" t="s">
        <v>1773</v>
      </c>
      <c r="D1486" s="93"/>
      <c r="E1486" s="93" t="s">
        <v>1482</v>
      </c>
      <c r="F1486" s="93"/>
      <c r="G1486" s="93" t="s">
        <v>1774</v>
      </c>
      <c r="H1486" s="93"/>
      <c r="I1486" s="93"/>
      <c r="J1486" s="93"/>
      <c r="K1486" s="93"/>
      <c r="L1486" s="93"/>
      <c r="M1486" s="93"/>
      <c r="N1486" s="93"/>
      <c r="O1486" s="27"/>
      <c r="P1486" s="27"/>
      <c r="Q1486" s="27"/>
      <c r="R1486" s="27"/>
      <c r="S1486" s="27"/>
      <c r="T1486" s="27"/>
      <c r="U1486" s="27"/>
      <c r="V1486" s="27"/>
      <c r="W1486" s="27"/>
    </row>
    <row r="1487" spans="1:23" x14ac:dyDescent="0.25">
      <c r="A1487" s="27"/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</row>
    <row r="1488" spans="1:23" x14ac:dyDescent="0.25">
      <c r="A1488" s="27"/>
      <c r="B1488" s="27"/>
      <c r="C1488" s="27"/>
      <c r="D1488" s="27"/>
      <c r="E1488" s="27"/>
      <c r="F1488" s="27"/>
      <c r="G1488" s="87" t="s">
        <v>1071</v>
      </c>
      <c r="H1488" s="87"/>
      <c r="I1488" s="27"/>
      <c r="J1488" s="27"/>
      <c r="K1488" s="27"/>
      <c r="L1488" s="27"/>
      <c r="M1488" s="27"/>
      <c r="N1488" s="27"/>
      <c r="O1488" s="87" t="s">
        <v>40</v>
      </c>
      <c r="P1488" s="87"/>
      <c r="Q1488" s="27"/>
      <c r="R1488" s="27"/>
      <c r="S1488" s="27"/>
      <c r="T1488" s="27"/>
      <c r="U1488" s="87" t="s">
        <v>38</v>
      </c>
      <c r="V1488" s="87"/>
      <c r="W1488" s="27"/>
    </row>
    <row r="1489" spans="1:23" x14ac:dyDescent="0.25">
      <c r="A1489" s="27"/>
      <c r="B1489" s="33" t="s">
        <v>68</v>
      </c>
      <c r="C1489" s="27"/>
      <c r="D1489" s="86" t="s">
        <v>1484</v>
      </c>
      <c r="E1489" s="86"/>
      <c r="F1489" s="27"/>
      <c r="G1489" s="87"/>
      <c r="H1489" s="87"/>
      <c r="I1489" s="86" t="s">
        <v>1073</v>
      </c>
      <c r="J1489" s="86"/>
      <c r="K1489" s="86" t="s">
        <v>35</v>
      </c>
      <c r="L1489" s="86"/>
      <c r="M1489" s="86" t="s">
        <v>1485</v>
      </c>
      <c r="N1489" s="86"/>
      <c r="O1489" s="87"/>
      <c r="P1489" s="87"/>
      <c r="Q1489" s="86" t="s">
        <v>36</v>
      </c>
      <c r="R1489" s="86"/>
      <c r="S1489" s="87" t="s">
        <v>39</v>
      </c>
      <c r="T1489" s="87"/>
      <c r="U1489" s="87"/>
      <c r="V1489" s="87"/>
      <c r="W1489" s="27"/>
    </row>
    <row r="1490" spans="1:23" x14ac:dyDescent="0.25">
      <c r="A1490" s="67" t="s">
        <v>1558</v>
      </c>
      <c r="B1490" s="67"/>
      <c r="C1490" s="27"/>
      <c r="D1490" s="67" t="s">
        <v>1681</v>
      </c>
      <c r="E1490" s="67"/>
      <c r="F1490" s="67"/>
      <c r="G1490" s="6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</row>
    <row r="1491" spans="1:23" x14ac:dyDescent="0.25">
      <c r="A1491" s="67"/>
      <c r="B1491" s="67"/>
      <c r="C1491" s="27"/>
      <c r="D1491" s="67"/>
      <c r="E1491" s="67"/>
      <c r="F1491" s="67"/>
      <c r="G1491" s="67"/>
      <c r="H1491" s="81">
        <v>3118.36</v>
      </c>
      <c r="I1491" s="81"/>
      <c r="J1491" s="81">
        <v>0</v>
      </c>
      <c r="K1491" s="81"/>
      <c r="L1491" s="81">
        <v>3118.36</v>
      </c>
      <c r="M1491" s="81"/>
      <c r="N1491" s="81">
        <v>2651.85</v>
      </c>
      <c r="O1491" s="81"/>
      <c r="P1491" s="81">
        <v>466.51</v>
      </c>
      <c r="Q1491" s="81"/>
      <c r="R1491" s="81">
        <v>2254.61</v>
      </c>
      <c r="S1491" s="81"/>
      <c r="T1491" s="81">
        <v>2254.61</v>
      </c>
      <c r="U1491" s="81"/>
      <c r="V1491" s="81">
        <v>863.75</v>
      </c>
      <c r="W1491" s="81"/>
    </row>
    <row r="1492" spans="1:23" x14ac:dyDescent="0.25">
      <c r="A1492" s="67" t="s">
        <v>1688</v>
      </c>
      <c r="B1492" s="67"/>
      <c r="C1492" s="27"/>
      <c r="D1492" s="67" t="s">
        <v>1493</v>
      </c>
      <c r="E1492" s="67"/>
      <c r="F1492" s="67"/>
      <c r="G1492" s="67"/>
      <c r="H1492" s="81"/>
      <c r="I1492" s="81"/>
      <c r="J1492" s="81"/>
      <c r="K1492" s="81"/>
      <c r="L1492" s="81"/>
      <c r="M1492" s="81"/>
      <c r="N1492" s="81"/>
      <c r="O1492" s="81"/>
      <c r="P1492" s="81"/>
      <c r="Q1492" s="81"/>
      <c r="R1492" s="81"/>
      <c r="S1492" s="81"/>
      <c r="T1492" s="81"/>
      <c r="U1492" s="81"/>
      <c r="V1492" s="81"/>
      <c r="W1492" s="81"/>
    </row>
    <row r="1493" spans="1:23" x14ac:dyDescent="0.25">
      <c r="A1493" s="67"/>
      <c r="B1493" s="67"/>
      <c r="C1493" s="27"/>
      <c r="D1493" s="67"/>
      <c r="E1493" s="67"/>
      <c r="F1493" s="67"/>
      <c r="G1493" s="6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</row>
    <row r="1494" spans="1:23" x14ac:dyDescent="0.25">
      <c r="A1494" s="67"/>
      <c r="B1494" s="67"/>
      <c r="C1494" s="27"/>
      <c r="D1494" s="67"/>
      <c r="E1494" s="67"/>
      <c r="F1494" s="67"/>
      <c r="G1494" s="67"/>
      <c r="H1494" s="81">
        <v>605952</v>
      </c>
      <c r="I1494" s="81"/>
      <c r="J1494" s="81">
        <v>-4800</v>
      </c>
      <c r="K1494" s="81"/>
      <c r="L1494" s="81">
        <v>601152</v>
      </c>
      <c r="M1494" s="81"/>
      <c r="N1494" s="81">
        <v>601140.32999999996</v>
      </c>
      <c r="O1494" s="81"/>
      <c r="P1494" s="81">
        <v>11.67</v>
      </c>
      <c r="Q1494" s="81"/>
      <c r="R1494" s="81">
        <v>600579.32999999996</v>
      </c>
      <c r="S1494" s="81"/>
      <c r="T1494" s="81">
        <v>600579.32999999996</v>
      </c>
      <c r="U1494" s="81"/>
      <c r="V1494" s="81">
        <v>572.66999999999996</v>
      </c>
      <c r="W1494" s="81"/>
    </row>
    <row r="1495" spans="1:23" x14ac:dyDescent="0.25">
      <c r="A1495" s="67" t="s">
        <v>1689</v>
      </c>
      <c r="B1495" s="67"/>
      <c r="C1495" s="27"/>
      <c r="D1495" s="67" t="s">
        <v>1495</v>
      </c>
      <c r="E1495" s="67"/>
      <c r="F1495" s="67"/>
      <c r="G1495" s="6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</row>
    <row r="1496" spans="1:23" x14ac:dyDescent="0.25">
      <c r="A1496" s="67"/>
      <c r="B1496" s="67"/>
      <c r="C1496" s="27"/>
      <c r="D1496" s="67"/>
      <c r="E1496" s="67"/>
      <c r="F1496" s="67"/>
      <c r="G1496" s="67"/>
      <c r="H1496" s="81">
        <v>50496</v>
      </c>
      <c r="I1496" s="81"/>
      <c r="J1496" s="81">
        <v>-193</v>
      </c>
      <c r="K1496" s="81"/>
      <c r="L1496" s="81">
        <v>50303</v>
      </c>
      <c r="M1496" s="81"/>
      <c r="N1496" s="81">
        <v>50300.06</v>
      </c>
      <c r="O1496" s="81"/>
      <c r="P1496" s="81">
        <v>2.94</v>
      </c>
      <c r="Q1496" s="81"/>
      <c r="R1496" s="81">
        <v>49641.01</v>
      </c>
      <c r="S1496" s="81"/>
      <c r="T1496" s="81">
        <v>49641.01</v>
      </c>
      <c r="U1496" s="81"/>
      <c r="V1496" s="81">
        <v>661.99</v>
      </c>
      <c r="W1496" s="81"/>
    </row>
    <row r="1497" spans="1:23" x14ac:dyDescent="0.25">
      <c r="A1497" s="67" t="s">
        <v>1691</v>
      </c>
      <c r="B1497" s="67"/>
      <c r="C1497" s="27"/>
      <c r="D1497" s="67" t="s">
        <v>1497</v>
      </c>
      <c r="E1497" s="67"/>
      <c r="F1497" s="67"/>
      <c r="G1497" s="6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</row>
    <row r="1498" spans="1:23" x14ac:dyDescent="0.25">
      <c r="A1498" s="67"/>
      <c r="B1498" s="67"/>
      <c r="C1498" s="27"/>
      <c r="D1498" s="67"/>
      <c r="E1498" s="67"/>
      <c r="F1498" s="67"/>
      <c r="G1498" s="67"/>
      <c r="H1498" s="81">
        <v>42750</v>
      </c>
      <c r="I1498" s="81"/>
      <c r="J1498" s="81">
        <v>-4795</v>
      </c>
      <c r="K1498" s="81"/>
      <c r="L1498" s="81">
        <v>37955</v>
      </c>
      <c r="M1498" s="81"/>
      <c r="N1498" s="81">
        <v>37939.11</v>
      </c>
      <c r="O1498" s="81"/>
      <c r="P1498" s="81">
        <v>15.89</v>
      </c>
      <c r="Q1498" s="81"/>
      <c r="R1498" s="81">
        <v>37323.22</v>
      </c>
      <c r="S1498" s="81"/>
      <c r="T1498" s="81">
        <v>37323.22</v>
      </c>
      <c r="U1498" s="81"/>
      <c r="V1498" s="81">
        <v>631.78</v>
      </c>
      <c r="W1498" s="81"/>
    </row>
    <row r="1499" spans="1:23" x14ac:dyDescent="0.25">
      <c r="A1499" s="67" t="s">
        <v>1692</v>
      </c>
      <c r="B1499" s="67"/>
      <c r="C1499" s="27"/>
      <c r="D1499" s="67" t="s">
        <v>1499</v>
      </c>
      <c r="E1499" s="67"/>
      <c r="F1499" s="67"/>
      <c r="G1499" s="6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</row>
    <row r="1500" spans="1:23" x14ac:dyDescent="0.25">
      <c r="A1500" s="67"/>
      <c r="B1500" s="67"/>
      <c r="C1500" s="27"/>
      <c r="D1500" s="67"/>
      <c r="E1500" s="67"/>
      <c r="F1500" s="67"/>
      <c r="G1500" s="67"/>
      <c r="H1500" s="81">
        <v>12306</v>
      </c>
      <c r="I1500" s="81"/>
      <c r="J1500" s="81">
        <v>-2040</v>
      </c>
      <c r="K1500" s="81"/>
      <c r="L1500" s="81">
        <v>10266</v>
      </c>
      <c r="M1500" s="81"/>
      <c r="N1500" s="81">
        <v>10258.5</v>
      </c>
      <c r="O1500" s="81"/>
      <c r="P1500" s="81">
        <v>7.5</v>
      </c>
      <c r="Q1500" s="81"/>
      <c r="R1500" s="81">
        <v>10248.5</v>
      </c>
      <c r="S1500" s="81"/>
      <c r="T1500" s="81">
        <v>10248.5</v>
      </c>
      <c r="U1500" s="81"/>
      <c r="V1500" s="81">
        <v>17.5</v>
      </c>
      <c r="W1500" s="81"/>
    </row>
    <row r="1501" spans="1:23" x14ac:dyDescent="0.25">
      <c r="A1501" s="67" t="s">
        <v>1693</v>
      </c>
      <c r="B1501" s="67"/>
      <c r="C1501" s="27"/>
      <c r="D1501" s="67" t="s">
        <v>1501</v>
      </c>
      <c r="E1501" s="67"/>
      <c r="F1501" s="67"/>
      <c r="G1501" s="6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</row>
    <row r="1502" spans="1:23" x14ac:dyDescent="0.25">
      <c r="A1502" s="67"/>
      <c r="B1502" s="67"/>
      <c r="C1502" s="27"/>
      <c r="D1502" s="67"/>
      <c r="E1502" s="67"/>
      <c r="F1502" s="67"/>
      <c r="G1502" s="67"/>
      <c r="H1502" s="81">
        <v>107243.36</v>
      </c>
      <c r="I1502" s="81"/>
      <c r="J1502" s="81">
        <v>-16930</v>
      </c>
      <c r="K1502" s="81"/>
      <c r="L1502" s="81">
        <v>90313.36</v>
      </c>
      <c r="M1502" s="81"/>
      <c r="N1502" s="81">
        <v>90304</v>
      </c>
      <c r="O1502" s="81"/>
      <c r="P1502" s="81">
        <v>9.36</v>
      </c>
      <c r="Q1502" s="81"/>
      <c r="R1502" s="81">
        <v>90224</v>
      </c>
      <c r="S1502" s="81"/>
      <c r="T1502" s="81">
        <v>90224</v>
      </c>
      <c r="U1502" s="81"/>
      <c r="V1502" s="81">
        <v>89.36</v>
      </c>
      <c r="W1502" s="81"/>
    </row>
    <row r="1503" spans="1:23" x14ac:dyDescent="0.25">
      <c r="A1503" s="67" t="s">
        <v>1694</v>
      </c>
      <c r="B1503" s="67"/>
      <c r="C1503" s="27"/>
      <c r="D1503" s="67" t="s">
        <v>1695</v>
      </c>
      <c r="E1503" s="67"/>
      <c r="F1503" s="67"/>
      <c r="G1503" s="6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</row>
    <row r="1504" spans="1:23" x14ac:dyDescent="0.25">
      <c r="A1504" s="67"/>
      <c r="B1504" s="67"/>
      <c r="C1504" s="27"/>
      <c r="D1504" s="67"/>
      <c r="E1504" s="67"/>
      <c r="F1504" s="67"/>
      <c r="G1504" s="67"/>
      <c r="H1504" s="81">
        <v>10</v>
      </c>
      <c r="I1504" s="81"/>
      <c r="J1504" s="81">
        <v>0</v>
      </c>
      <c r="K1504" s="81"/>
      <c r="L1504" s="81">
        <v>10</v>
      </c>
      <c r="M1504" s="81"/>
      <c r="N1504" s="81">
        <v>0</v>
      </c>
      <c r="O1504" s="81"/>
      <c r="P1504" s="81">
        <v>10</v>
      </c>
      <c r="Q1504" s="81"/>
      <c r="R1504" s="81">
        <v>0</v>
      </c>
      <c r="S1504" s="81"/>
      <c r="T1504" s="81">
        <v>0</v>
      </c>
      <c r="U1504" s="81"/>
      <c r="V1504" s="81">
        <v>10</v>
      </c>
      <c r="W1504" s="81"/>
    </row>
    <row r="1505" spans="1:23" x14ac:dyDescent="0.25">
      <c r="A1505" s="67" t="s">
        <v>1696</v>
      </c>
      <c r="B1505" s="67"/>
      <c r="C1505" s="27"/>
      <c r="D1505" s="67" t="s">
        <v>1505</v>
      </c>
      <c r="E1505" s="67"/>
      <c r="F1505" s="67"/>
      <c r="G1505" s="6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</row>
    <row r="1506" spans="1:23" x14ac:dyDescent="0.25">
      <c r="A1506" s="67"/>
      <c r="B1506" s="67"/>
      <c r="C1506" s="27"/>
      <c r="D1506" s="67"/>
      <c r="E1506" s="67"/>
      <c r="F1506" s="67"/>
      <c r="G1506" s="67"/>
      <c r="H1506" s="81">
        <v>5500</v>
      </c>
      <c r="I1506" s="81"/>
      <c r="J1506" s="81">
        <v>-1070</v>
      </c>
      <c r="K1506" s="81"/>
      <c r="L1506" s="81">
        <v>4430</v>
      </c>
      <c r="M1506" s="81"/>
      <c r="N1506" s="81">
        <v>4421.22</v>
      </c>
      <c r="O1506" s="81"/>
      <c r="P1506" s="81">
        <v>8.7799999999999994</v>
      </c>
      <c r="Q1506" s="81"/>
      <c r="R1506" s="81">
        <v>4421.22</v>
      </c>
      <c r="S1506" s="81"/>
      <c r="T1506" s="81">
        <v>4421.22</v>
      </c>
      <c r="U1506" s="81"/>
      <c r="V1506" s="81">
        <v>8.7799999999999994</v>
      </c>
      <c r="W1506" s="81"/>
    </row>
    <row r="1507" spans="1:23" x14ac:dyDescent="0.25">
      <c r="A1507" s="67" t="s">
        <v>1697</v>
      </c>
      <c r="B1507" s="67"/>
      <c r="C1507" s="27"/>
      <c r="D1507" s="67" t="s">
        <v>1507</v>
      </c>
      <c r="E1507" s="67"/>
      <c r="F1507" s="67"/>
      <c r="G1507" s="6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</row>
    <row r="1508" spans="1:23" x14ac:dyDescent="0.25">
      <c r="A1508" s="67"/>
      <c r="B1508" s="67"/>
      <c r="C1508" s="27"/>
      <c r="D1508" s="67"/>
      <c r="E1508" s="67"/>
      <c r="F1508" s="67"/>
      <c r="G1508" s="67"/>
      <c r="H1508" s="81">
        <v>20000</v>
      </c>
      <c r="I1508" s="81"/>
      <c r="J1508" s="81">
        <v>-990</v>
      </c>
      <c r="K1508" s="81"/>
      <c r="L1508" s="81">
        <v>19010</v>
      </c>
      <c r="M1508" s="81"/>
      <c r="N1508" s="81">
        <v>19006</v>
      </c>
      <c r="O1508" s="81"/>
      <c r="P1508" s="81">
        <v>4</v>
      </c>
      <c r="Q1508" s="81"/>
      <c r="R1508" s="81">
        <v>18980.75</v>
      </c>
      <c r="S1508" s="81"/>
      <c r="T1508" s="81">
        <v>18980.75</v>
      </c>
      <c r="U1508" s="81"/>
      <c r="V1508" s="81">
        <v>29.25</v>
      </c>
      <c r="W1508" s="81"/>
    </row>
    <row r="1509" spans="1:23" x14ac:dyDescent="0.25">
      <c r="A1509" s="67" t="s">
        <v>1698</v>
      </c>
      <c r="B1509" s="67"/>
      <c r="C1509" s="27"/>
      <c r="D1509" s="67" t="s">
        <v>1513</v>
      </c>
      <c r="E1509" s="67"/>
      <c r="F1509" s="67"/>
      <c r="G1509" s="6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</row>
    <row r="1510" spans="1:23" x14ac:dyDescent="0.25">
      <c r="A1510" s="67"/>
      <c r="B1510" s="67"/>
      <c r="C1510" s="27"/>
      <c r="D1510" s="67"/>
      <c r="E1510" s="67"/>
      <c r="F1510" s="67"/>
      <c r="G1510" s="67"/>
      <c r="H1510" s="81">
        <v>70768.83</v>
      </c>
      <c r="I1510" s="81"/>
      <c r="J1510" s="81">
        <v>2275</v>
      </c>
      <c r="K1510" s="81"/>
      <c r="L1510" s="81">
        <v>73043.83</v>
      </c>
      <c r="M1510" s="81"/>
      <c r="N1510" s="81">
        <v>73043.12</v>
      </c>
      <c r="O1510" s="81"/>
      <c r="P1510" s="81">
        <v>0.71</v>
      </c>
      <c r="Q1510" s="81"/>
      <c r="R1510" s="81">
        <v>72974.960000000006</v>
      </c>
      <c r="S1510" s="81"/>
      <c r="T1510" s="81">
        <v>72974.960000000006</v>
      </c>
      <c r="U1510" s="81"/>
      <c r="V1510" s="81">
        <v>68.87</v>
      </c>
      <c r="W1510" s="81"/>
    </row>
    <row r="1511" spans="1:23" x14ac:dyDescent="0.25">
      <c r="A1511" s="67" t="s">
        <v>1699</v>
      </c>
      <c r="B1511" s="67"/>
      <c r="C1511" s="27"/>
      <c r="D1511" s="67" t="s">
        <v>1515</v>
      </c>
      <c r="E1511" s="67"/>
      <c r="F1511" s="67"/>
      <c r="G1511" s="6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</row>
    <row r="1512" spans="1:23" x14ac:dyDescent="0.25">
      <c r="A1512" s="67"/>
      <c r="B1512" s="67"/>
      <c r="C1512" s="27"/>
      <c r="D1512" s="67"/>
      <c r="E1512" s="67"/>
      <c r="F1512" s="67"/>
      <c r="G1512" s="67"/>
      <c r="H1512" s="81">
        <v>50496</v>
      </c>
      <c r="I1512" s="81"/>
      <c r="J1512" s="81">
        <v>-2685</v>
      </c>
      <c r="K1512" s="81"/>
      <c r="L1512" s="81">
        <v>47811</v>
      </c>
      <c r="M1512" s="81"/>
      <c r="N1512" s="81">
        <v>47810.559999999998</v>
      </c>
      <c r="O1512" s="81"/>
      <c r="P1512" s="81">
        <v>0.44</v>
      </c>
      <c r="Q1512" s="81"/>
      <c r="R1512" s="81">
        <v>47810.559999999998</v>
      </c>
      <c r="S1512" s="81"/>
      <c r="T1512" s="81">
        <v>47810.559999999998</v>
      </c>
      <c r="U1512" s="81"/>
      <c r="V1512" s="81">
        <v>0.44</v>
      </c>
      <c r="W1512" s="81"/>
    </row>
    <row r="1513" spans="1:23" x14ac:dyDescent="0.25">
      <c r="A1513" s="67" t="s">
        <v>1711</v>
      </c>
      <c r="B1513" s="67"/>
      <c r="C1513" s="27"/>
      <c r="D1513" s="67" t="s">
        <v>1712</v>
      </c>
      <c r="E1513" s="67"/>
      <c r="F1513" s="67"/>
      <c r="G1513" s="6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</row>
    <row r="1514" spans="1:23" x14ac:dyDescent="0.25">
      <c r="A1514" s="67"/>
      <c r="B1514" s="67"/>
      <c r="C1514" s="27"/>
      <c r="D1514" s="67"/>
      <c r="E1514" s="67"/>
      <c r="F1514" s="67"/>
      <c r="G1514" s="67"/>
      <c r="H1514" s="81">
        <v>6214.5</v>
      </c>
      <c r="I1514" s="81"/>
      <c r="J1514" s="81">
        <v>9058</v>
      </c>
      <c r="K1514" s="81"/>
      <c r="L1514" s="81">
        <v>15272.5</v>
      </c>
      <c r="M1514" s="81"/>
      <c r="N1514" s="81">
        <v>15268.5</v>
      </c>
      <c r="O1514" s="81"/>
      <c r="P1514" s="81">
        <v>4</v>
      </c>
      <c r="Q1514" s="81"/>
      <c r="R1514" s="81">
        <v>7274.25</v>
      </c>
      <c r="S1514" s="81"/>
      <c r="T1514" s="81">
        <v>7274.25</v>
      </c>
      <c r="U1514" s="81"/>
      <c r="V1514" s="81">
        <v>7998.25</v>
      </c>
      <c r="W1514" s="81"/>
    </row>
    <row r="1515" spans="1:23" x14ac:dyDescent="0.25">
      <c r="A1515" s="67" t="s">
        <v>1713</v>
      </c>
      <c r="B1515" s="67"/>
      <c r="C1515" s="27"/>
      <c r="D1515" s="67" t="s">
        <v>1714</v>
      </c>
      <c r="E1515" s="67"/>
      <c r="F1515" s="67"/>
      <c r="G1515" s="6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</row>
    <row r="1516" spans="1:23" x14ac:dyDescent="0.25">
      <c r="A1516" s="67"/>
      <c r="B1516" s="67"/>
      <c r="C1516" s="27"/>
      <c r="D1516" s="67"/>
      <c r="E1516" s="67"/>
      <c r="F1516" s="67"/>
      <c r="G1516" s="67"/>
      <c r="H1516" s="81">
        <v>203477.95</v>
      </c>
      <c r="I1516" s="81"/>
      <c r="J1516" s="81">
        <v>-6173</v>
      </c>
      <c r="K1516" s="81"/>
      <c r="L1516" s="81">
        <v>197304.95</v>
      </c>
      <c r="M1516" s="81"/>
      <c r="N1516" s="81">
        <v>197304.58000000002</v>
      </c>
      <c r="O1516" s="81"/>
      <c r="P1516" s="81">
        <v>0.37</v>
      </c>
      <c r="Q1516" s="81"/>
      <c r="R1516" s="81">
        <v>134098.75</v>
      </c>
      <c r="S1516" s="81"/>
      <c r="T1516" s="81">
        <v>134098.75</v>
      </c>
      <c r="U1516" s="81"/>
      <c r="V1516" s="81">
        <v>63206.200000000004</v>
      </c>
      <c r="W1516" s="81"/>
    </row>
    <row r="1517" spans="1:23" x14ac:dyDescent="0.25">
      <c r="A1517" s="67" t="s">
        <v>1629</v>
      </c>
      <c r="B1517" s="67"/>
      <c r="C1517" s="27"/>
      <c r="D1517" s="67" t="s">
        <v>1519</v>
      </c>
      <c r="E1517" s="67"/>
      <c r="F1517" s="67"/>
      <c r="G1517" s="6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</row>
    <row r="1518" spans="1:23" x14ac:dyDescent="0.25">
      <c r="A1518" s="67"/>
      <c r="B1518" s="67"/>
      <c r="C1518" s="27"/>
      <c r="D1518" s="67"/>
      <c r="E1518" s="67"/>
      <c r="F1518" s="67"/>
      <c r="G1518" s="67"/>
      <c r="H1518" s="81">
        <v>1300</v>
      </c>
      <c r="I1518" s="81"/>
      <c r="J1518" s="81">
        <v>940</v>
      </c>
      <c r="K1518" s="81"/>
      <c r="L1518" s="81">
        <v>2240</v>
      </c>
      <c r="M1518" s="81"/>
      <c r="N1518" s="81">
        <v>1881.41</v>
      </c>
      <c r="O1518" s="81"/>
      <c r="P1518" s="81">
        <v>358.59000000000003</v>
      </c>
      <c r="Q1518" s="81"/>
      <c r="R1518" s="81">
        <v>407.48</v>
      </c>
      <c r="S1518" s="81"/>
      <c r="T1518" s="81">
        <v>407.48</v>
      </c>
      <c r="U1518" s="81"/>
      <c r="V1518" s="81">
        <v>1832.52</v>
      </c>
      <c r="W1518" s="81"/>
    </row>
    <row r="1519" spans="1:23" x14ac:dyDescent="0.25">
      <c r="A1519" s="67" t="s">
        <v>1776</v>
      </c>
      <c r="B1519" s="67"/>
      <c r="C1519" s="27"/>
      <c r="D1519" s="67" t="s">
        <v>1521</v>
      </c>
      <c r="E1519" s="67"/>
      <c r="F1519" s="67"/>
      <c r="G1519" s="67"/>
      <c r="H1519" s="81"/>
      <c r="I1519" s="81"/>
      <c r="J1519" s="81"/>
      <c r="K1519" s="81"/>
      <c r="L1519" s="81"/>
      <c r="M1519" s="81"/>
      <c r="N1519" s="81"/>
      <c r="O1519" s="81"/>
      <c r="P1519" s="81"/>
      <c r="Q1519" s="81"/>
      <c r="R1519" s="81"/>
      <c r="S1519" s="81"/>
      <c r="T1519" s="81"/>
      <c r="U1519" s="81"/>
      <c r="V1519" s="81"/>
      <c r="W1519" s="81"/>
    </row>
    <row r="1520" spans="1:23" x14ac:dyDescent="0.25">
      <c r="A1520" s="67"/>
      <c r="B1520" s="67"/>
      <c r="C1520" s="27"/>
      <c r="D1520" s="67"/>
      <c r="E1520" s="67"/>
      <c r="F1520" s="67"/>
      <c r="G1520" s="6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</row>
    <row r="1521" spans="1:23" x14ac:dyDescent="0.25">
      <c r="A1521" s="67"/>
      <c r="B1521" s="67"/>
      <c r="C1521" s="27"/>
      <c r="D1521" s="67"/>
      <c r="E1521" s="67"/>
      <c r="F1521" s="67"/>
      <c r="G1521" s="67"/>
      <c r="H1521" s="81">
        <v>92084.33</v>
      </c>
      <c r="I1521" s="81"/>
      <c r="J1521" s="81">
        <v>99640</v>
      </c>
      <c r="K1521" s="81"/>
      <c r="L1521" s="81">
        <v>191724.33000000002</v>
      </c>
      <c r="M1521" s="81"/>
      <c r="N1521" s="81">
        <v>191673.4</v>
      </c>
      <c r="O1521" s="81"/>
      <c r="P1521" s="81">
        <v>50.93</v>
      </c>
      <c r="Q1521" s="81"/>
      <c r="R1521" s="81">
        <v>117333.40000000001</v>
      </c>
      <c r="S1521" s="81"/>
      <c r="T1521" s="81">
        <v>117333.40000000001</v>
      </c>
      <c r="U1521" s="81"/>
      <c r="V1521" s="81">
        <v>74390.930000000008</v>
      </c>
      <c r="W1521" s="81"/>
    </row>
    <row r="1522" spans="1:23" x14ac:dyDescent="0.25">
      <c r="A1522" s="67" t="s">
        <v>1777</v>
      </c>
      <c r="B1522" s="67"/>
      <c r="C1522" s="27"/>
      <c r="D1522" s="67" t="s">
        <v>1523</v>
      </c>
      <c r="E1522" s="67"/>
      <c r="F1522" s="67"/>
      <c r="G1522" s="6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</row>
    <row r="1523" spans="1:23" x14ac:dyDescent="0.25">
      <c r="A1523" s="67"/>
      <c r="B1523" s="67"/>
      <c r="C1523" s="27"/>
      <c r="D1523" s="67"/>
      <c r="E1523" s="67"/>
      <c r="F1523" s="67"/>
      <c r="G1523" s="67"/>
      <c r="H1523" s="81">
        <v>10000</v>
      </c>
      <c r="I1523" s="81"/>
      <c r="J1523" s="81">
        <v>3800</v>
      </c>
      <c r="K1523" s="81"/>
      <c r="L1523" s="81">
        <v>13800</v>
      </c>
      <c r="M1523" s="81"/>
      <c r="N1523" s="81">
        <v>13459.86</v>
      </c>
      <c r="O1523" s="81"/>
      <c r="P1523" s="81">
        <v>340.14</v>
      </c>
      <c r="Q1523" s="81"/>
      <c r="R1523" s="81">
        <v>13459.86</v>
      </c>
      <c r="S1523" s="81"/>
      <c r="T1523" s="81">
        <v>13459.86</v>
      </c>
      <c r="U1523" s="81"/>
      <c r="V1523" s="81">
        <v>340.14</v>
      </c>
      <c r="W1523" s="81"/>
    </row>
    <row r="1524" spans="1:23" x14ac:dyDescent="0.25">
      <c r="A1524" s="67" t="s">
        <v>1666</v>
      </c>
      <c r="B1524" s="67"/>
      <c r="C1524" s="27"/>
      <c r="D1524" s="67" t="s">
        <v>1667</v>
      </c>
      <c r="E1524" s="67"/>
      <c r="F1524" s="67"/>
      <c r="G1524" s="6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</row>
    <row r="1525" spans="1:23" x14ac:dyDescent="0.25">
      <c r="A1525" s="67"/>
      <c r="B1525" s="67"/>
      <c r="C1525" s="27"/>
      <c r="D1525" s="67"/>
      <c r="E1525" s="67"/>
      <c r="F1525" s="67"/>
      <c r="G1525" s="67"/>
      <c r="H1525" s="81">
        <v>50000</v>
      </c>
      <c r="I1525" s="81"/>
      <c r="J1525" s="81">
        <v>-3800</v>
      </c>
      <c r="K1525" s="81"/>
      <c r="L1525" s="81">
        <v>46200</v>
      </c>
      <c r="M1525" s="81"/>
      <c r="N1525" s="81">
        <v>24524.28</v>
      </c>
      <c r="O1525" s="81"/>
      <c r="P1525" s="81">
        <v>21675.72</v>
      </c>
      <c r="Q1525" s="81"/>
      <c r="R1525" s="81">
        <v>24444.15</v>
      </c>
      <c r="S1525" s="81"/>
      <c r="T1525" s="81">
        <v>24444.15</v>
      </c>
      <c r="U1525" s="81"/>
      <c r="V1525" s="81">
        <v>21755.850000000002</v>
      </c>
      <c r="W1525" s="81"/>
    </row>
    <row r="1526" spans="1:23" x14ac:dyDescent="0.25">
      <c r="A1526" s="67" t="s">
        <v>1778</v>
      </c>
      <c r="B1526" s="67"/>
      <c r="C1526" s="27"/>
      <c r="D1526" s="67" t="s">
        <v>1779</v>
      </c>
      <c r="E1526" s="67"/>
      <c r="F1526" s="67"/>
      <c r="G1526" s="67"/>
      <c r="H1526" s="81"/>
      <c r="I1526" s="81"/>
      <c r="J1526" s="81"/>
      <c r="K1526" s="81"/>
      <c r="L1526" s="81"/>
      <c r="M1526" s="81"/>
      <c r="N1526" s="81"/>
      <c r="O1526" s="81"/>
      <c r="P1526" s="81"/>
      <c r="Q1526" s="81"/>
      <c r="R1526" s="81"/>
      <c r="S1526" s="81"/>
      <c r="T1526" s="81"/>
      <c r="U1526" s="81"/>
      <c r="V1526" s="81"/>
      <c r="W1526" s="81"/>
    </row>
    <row r="1527" spans="1:23" x14ac:dyDescent="0.25">
      <c r="A1527" s="67"/>
      <c r="B1527" s="67"/>
      <c r="C1527" s="27"/>
      <c r="D1527" s="67"/>
      <c r="E1527" s="67"/>
      <c r="F1527" s="67"/>
      <c r="G1527" s="6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</row>
    <row r="1528" spans="1:23" x14ac:dyDescent="0.25">
      <c r="A1528" s="67"/>
      <c r="B1528" s="67"/>
      <c r="C1528" s="27"/>
      <c r="D1528" s="67"/>
      <c r="E1528" s="67"/>
      <c r="F1528" s="67"/>
      <c r="G1528" s="67"/>
      <c r="H1528" s="81">
        <v>2000</v>
      </c>
      <c r="I1528" s="81"/>
      <c r="J1528" s="81">
        <v>2500</v>
      </c>
      <c r="K1528" s="81"/>
      <c r="L1528" s="81">
        <v>4500</v>
      </c>
      <c r="M1528" s="81"/>
      <c r="N1528" s="81">
        <v>4464.9000000000005</v>
      </c>
      <c r="O1528" s="81"/>
      <c r="P1528" s="81">
        <v>35.1</v>
      </c>
      <c r="Q1528" s="81"/>
      <c r="R1528" s="81">
        <v>3267</v>
      </c>
      <c r="S1528" s="81"/>
      <c r="T1528" s="81">
        <v>3267</v>
      </c>
      <c r="U1528" s="81"/>
      <c r="V1528" s="81">
        <v>1233</v>
      </c>
      <c r="W1528" s="81"/>
    </row>
    <row r="1529" spans="1:23" x14ac:dyDescent="0.25">
      <c r="A1529" s="27"/>
      <c r="B1529" s="27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</row>
    <row r="1530" spans="1:23" x14ac:dyDescent="0.25">
      <c r="A1530" s="27"/>
      <c r="B1530" s="27"/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</row>
    <row r="1531" spans="1:23" x14ac:dyDescent="0.25">
      <c r="A1531" s="30" t="s">
        <v>157</v>
      </c>
      <c r="B1531" s="27"/>
      <c r="C1531" s="27"/>
      <c r="D1531" s="27"/>
      <c r="E1531" s="73" t="s">
        <v>158</v>
      </c>
      <c r="F1531" s="73"/>
      <c r="G1531" s="27"/>
      <c r="H1531" s="27"/>
      <c r="I1531" s="27"/>
      <c r="J1531" s="73" t="s">
        <v>159</v>
      </c>
      <c r="K1531" s="73"/>
      <c r="L1531" s="27"/>
      <c r="M1531" s="27"/>
      <c r="N1531" s="27"/>
      <c r="O1531" s="73" t="s">
        <v>160</v>
      </c>
      <c r="P1531" s="73"/>
      <c r="Q1531" s="73"/>
      <c r="R1531" s="27"/>
      <c r="S1531" s="27"/>
      <c r="T1531" s="34">
        <v>45775</v>
      </c>
      <c r="U1531" s="27"/>
      <c r="V1531" s="27"/>
      <c r="W1531" s="27"/>
    </row>
    <row r="1532" spans="1:23" x14ac:dyDescent="0.25">
      <c r="A1532" s="27"/>
      <c r="B1532" s="80" t="s">
        <v>1113</v>
      </c>
      <c r="C1532" s="80"/>
      <c r="D1532" s="80"/>
      <c r="E1532" s="80" t="s">
        <v>1526</v>
      </c>
      <c r="F1532" s="80"/>
      <c r="G1532" s="80"/>
      <c r="H1532" s="80"/>
      <c r="I1532" s="27"/>
      <c r="J1532" s="80" t="s">
        <v>1114</v>
      </c>
      <c r="K1532" s="80"/>
      <c r="L1532" s="80"/>
      <c r="M1532" s="27"/>
      <c r="N1532" s="27"/>
      <c r="O1532" s="80" t="s">
        <v>1115</v>
      </c>
      <c r="P1532" s="80"/>
      <c r="Q1532" s="80"/>
      <c r="R1532" s="80"/>
      <c r="S1532" s="80"/>
      <c r="T1532" s="27"/>
      <c r="U1532" s="27"/>
      <c r="V1532" s="27"/>
      <c r="W1532" s="27"/>
    </row>
    <row r="1533" spans="1:23" x14ac:dyDescent="0.25">
      <c r="A1533" s="27"/>
      <c r="B1533" s="80"/>
      <c r="C1533" s="80"/>
      <c r="D1533" s="80"/>
      <c r="E1533" s="80"/>
      <c r="F1533" s="80"/>
      <c r="G1533" s="80"/>
      <c r="H1533" s="80"/>
      <c r="I1533" s="27"/>
      <c r="J1533" s="80"/>
      <c r="K1533" s="80"/>
      <c r="L1533" s="80"/>
      <c r="M1533" s="27"/>
      <c r="N1533" s="27"/>
      <c r="O1533" s="80"/>
      <c r="P1533" s="80"/>
      <c r="Q1533" s="80"/>
      <c r="R1533" s="80"/>
      <c r="S1533" s="80"/>
      <c r="T1533" s="35">
        <v>0.65803240740740743</v>
      </c>
      <c r="U1533" s="27"/>
      <c r="V1533" s="27"/>
      <c r="W1533" s="27"/>
    </row>
    <row r="1534" spans="1:23" x14ac:dyDescent="0.25">
      <c r="A1534" s="27"/>
      <c r="B1534" s="27"/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</row>
    <row r="1535" spans="1:23" x14ac:dyDescent="0.25">
      <c r="A1535" s="27"/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</row>
    <row r="1536" spans="1:23" x14ac:dyDescent="0.25">
      <c r="A1536" s="27"/>
      <c r="B1536" s="27"/>
      <c r="C1536" s="27"/>
      <c r="D1536" s="94" t="s">
        <v>1116</v>
      </c>
      <c r="E1536" s="94"/>
      <c r="F1536" s="94"/>
      <c r="G1536" s="94"/>
      <c r="H1536" s="94"/>
      <c r="I1536" s="94"/>
      <c r="J1536" s="94"/>
      <c r="K1536" s="94"/>
      <c r="L1536" s="94"/>
      <c r="M1536" s="94"/>
      <c r="N1536" s="94"/>
      <c r="O1536" s="94"/>
      <c r="P1536" s="94"/>
      <c r="Q1536" s="94"/>
      <c r="R1536" s="94"/>
      <c r="S1536" s="27"/>
      <c r="T1536" s="27"/>
      <c r="U1536" s="27"/>
      <c r="V1536" s="27"/>
      <c r="W1536" s="27"/>
    </row>
    <row r="1537" spans="1:23" x14ac:dyDescent="0.25">
      <c r="A1537" s="27"/>
      <c r="B1537" s="27"/>
      <c r="C1537" s="27"/>
      <c r="D1537" s="94"/>
      <c r="E1537" s="94"/>
      <c r="F1537" s="94"/>
      <c r="G1537" s="94"/>
      <c r="H1537" s="94"/>
      <c r="I1537" s="94"/>
      <c r="J1537" s="94"/>
      <c r="K1537" s="94"/>
      <c r="L1537" s="94"/>
      <c r="M1537" s="94"/>
      <c r="N1537" s="94"/>
      <c r="O1537" s="94"/>
      <c r="P1537" s="94"/>
      <c r="Q1537" s="94"/>
      <c r="R1537" s="94"/>
      <c r="S1537" s="64" t="s">
        <v>162</v>
      </c>
      <c r="T1537" s="64"/>
      <c r="U1537" s="27"/>
      <c r="V1537" s="27"/>
      <c r="W1537" s="27"/>
    </row>
    <row r="1538" spans="1:23" x14ac:dyDescent="0.25">
      <c r="A1538" s="27"/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64"/>
      <c r="T1538" s="64"/>
      <c r="U1538" s="27"/>
      <c r="V1538" s="27"/>
      <c r="W1538" s="27"/>
    </row>
    <row r="1539" spans="1:23" ht="15.75" x14ac:dyDescent="0.25">
      <c r="A1539" s="27"/>
      <c r="B1539" s="27"/>
      <c r="C1539" s="27"/>
      <c r="D1539" s="27"/>
      <c r="E1539" s="27"/>
      <c r="F1539" s="27"/>
      <c r="G1539" s="27"/>
      <c r="H1539" s="95" t="s">
        <v>1479</v>
      </c>
      <c r="I1539" s="95"/>
      <c r="J1539" s="95"/>
      <c r="K1539" s="95"/>
      <c r="L1539" s="95"/>
      <c r="M1539" s="95"/>
      <c r="N1539" s="95"/>
      <c r="O1539" s="27"/>
      <c r="P1539" s="27"/>
      <c r="Q1539" s="27"/>
      <c r="R1539" s="27"/>
      <c r="S1539" s="27"/>
      <c r="T1539" s="27"/>
      <c r="U1539" s="27"/>
      <c r="V1539" s="27"/>
      <c r="W1539" s="27"/>
    </row>
    <row r="1540" spans="1:23" x14ac:dyDescent="0.25">
      <c r="A1540" s="27"/>
      <c r="B1540" s="27"/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64" t="s">
        <v>1780</v>
      </c>
      <c r="R1540" s="64"/>
      <c r="S1540" s="64"/>
      <c r="T1540" s="27"/>
      <c r="U1540" s="27"/>
      <c r="V1540" s="27"/>
      <c r="W1540" s="27"/>
    </row>
    <row r="1541" spans="1:23" x14ac:dyDescent="0.25">
      <c r="A1541" s="27"/>
      <c r="B1541" s="27"/>
      <c r="C1541" s="27"/>
      <c r="D1541" s="27"/>
      <c r="E1541" s="27"/>
      <c r="F1541" s="27"/>
      <c r="G1541" s="27"/>
      <c r="H1541" s="64" t="s">
        <v>95</v>
      </c>
      <c r="I1541" s="64"/>
      <c r="J1541" s="96">
        <v>45292</v>
      </c>
      <c r="K1541" s="96"/>
      <c r="L1541" s="64" t="s">
        <v>96</v>
      </c>
      <c r="M1541" s="64"/>
      <c r="N1541" s="96">
        <v>45657</v>
      </c>
      <c r="O1541" s="96"/>
      <c r="P1541" s="27"/>
      <c r="Q1541" s="64"/>
      <c r="R1541" s="64"/>
      <c r="S1541" s="64"/>
      <c r="T1541" s="27"/>
      <c r="U1541" s="27"/>
      <c r="V1541" s="27"/>
      <c r="W1541" s="27"/>
    </row>
    <row r="1542" spans="1:23" x14ac:dyDescent="0.25">
      <c r="A1542" s="27"/>
      <c r="B1542" s="27"/>
      <c r="C1542" s="27"/>
      <c r="D1542" s="27"/>
      <c r="E1542" s="27"/>
      <c r="F1542" s="27"/>
      <c r="G1542" s="27"/>
      <c r="H1542" s="64"/>
      <c r="I1542" s="64"/>
      <c r="J1542" s="96"/>
      <c r="K1542" s="96"/>
      <c r="L1542" s="64"/>
      <c r="M1542" s="64"/>
      <c r="N1542" s="96"/>
      <c r="O1542" s="96"/>
      <c r="P1542" s="27"/>
      <c r="Q1542" s="27"/>
      <c r="R1542" s="27"/>
      <c r="S1542" s="27"/>
      <c r="T1542" s="27"/>
      <c r="U1542" s="27"/>
      <c r="V1542" s="27"/>
      <c r="W1542" s="27"/>
    </row>
    <row r="1543" spans="1:23" x14ac:dyDescent="0.25">
      <c r="A1543" s="27"/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</row>
    <row r="1544" spans="1:23" x14ac:dyDescent="0.25">
      <c r="A1544" s="27"/>
      <c r="B1544" s="27"/>
      <c r="C1544" s="27"/>
      <c r="D1544" s="27"/>
      <c r="E1544" s="27"/>
      <c r="F1544" s="27"/>
      <c r="G1544" s="27"/>
      <c r="H1544" s="93" t="s">
        <v>1065</v>
      </c>
      <c r="I1544" s="93"/>
      <c r="J1544" s="93"/>
      <c r="K1544" s="93" t="s">
        <v>1066</v>
      </c>
      <c r="L1544" s="93"/>
      <c r="M1544" s="93" t="s">
        <v>1067</v>
      </c>
      <c r="N1544" s="93"/>
      <c r="O1544" s="93" t="s">
        <v>1068</v>
      </c>
      <c r="P1544" s="93"/>
      <c r="Q1544" s="93" t="s">
        <v>1480</v>
      </c>
      <c r="R1544" s="93"/>
      <c r="S1544" s="93" t="s">
        <v>1070</v>
      </c>
      <c r="T1544" s="93"/>
      <c r="U1544" s="27"/>
      <c r="V1544" s="27"/>
      <c r="W1544" s="27"/>
    </row>
    <row r="1545" spans="1:23" x14ac:dyDescent="0.25">
      <c r="A1545" s="27"/>
      <c r="B1545" s="27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</row>
    <row r="1546" spans="1:23" x14ac:dyDescent="0.25">
      <c r="A1546" s="93" t="s">
        <v>1481</v>
      </c>
      <c r="B1546" s="93"/>
      <c r="C1546" s="93" t="s">
        <v>1773</v>
      </c>
      <c r="D1546" s="93"/>
      <c r="E1546" s="93" t="s">
        <v>1482</v>
      </c>
      <c r="F1546" s="93"/>
      <c r="G1546" s="93" t="s">
        <v>1774</v>
      </c>
      <c r="H1546" s="93"/>
      <c r="I1546" s="93"/>
      <c r="J1546" s="93"/>
      <c r="K1546" s="93"/>
      <c r="L1546" s="93"/>
      <c r="M1546" s="93"/>
      <c r="N1546" s="93"/>
      <c r="O1546" s="27"/>
      <c r="P1546" s="27"/>
      <c r="Q1546" s="27"/>
      <c r="R1546" s="27"/>
      <c r="S1546" s="27"/>
      <c r="T1546" s="27"/>
      <c r="U1546" s="27"/>
      <c r="V1546" s="27"/>
      <c r="W1546" s="27"/>
    </row>
    <row r="1547" spans="1:23" x14ac:dyDescent="0.25">
      <c r="A1547" s="27"/>
      <c r="B1547" s="27"/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</row>
    <row r="1548" spans="1:23" x14ac:dyDescent="0.25">
      <c r="A1548" s="27"/>
      <c r="B1548" s="27"/>
      <c r="C1548" s="27"/>
      <c r="D1548" s="27"/>
      <c r="E1548" s="27"/>
      <c r="F1548" s="27"/>
      <c r="G1548" s="87" t="s">
        <v>1071</v>
      </c>
      <c r="H1548" s="87"/>
      <c r="I1548" s="27"/>
      <c r="J1548" s="27"/>
      <c r="K1548" s="27"/>
      <c r="L1548" s="27"/>
      <c r="M1548" s="27"/>
      <c r="N1548" s="27"/>
      <c r="O1548" s="87" t="s">
        <v>40</v>
      </c>
      <c r="P1548" s="87"/>
      <c r="Q1548" s="27"/>
      <c r="R1548" s="27"/>
      <c r="S1548" s="27"/>
      <c r="T1548" s="27"/>
      <c r="U1548" s="87" t="s">
        <v>38</v>
      </c>
      <c r="V1548" s="87"/>
      <c r="W1548" s="27"/>
    </row>
    <row r="1549" spans="1:23" x14ac:dyDescent="0.25">
      <c r="A1549" s="27"/>
      <c r="B1549" s="33" t="s">
        <v>68</v>
      </c>
      <c r="C1549" s="27"/>
      <c r="D1549" s="86" t="s">
        <v>1484</v>
      </c>
      <c r="E1549" s="86"/>
      <c r="F1549" s="27"/>
      <c r="G1549" s="87"/>
      <c r="H1549" s="87"/>
      <c r="I1549" s="86" t="s">
        <v>1073</v>
      </c>
      <c r="J1549" s="86"/>
      <c r="K1549" s="86" t="s">
        <v>35</v>
      </c>
      <c r="L1549" s="86"/>
      <c r="M1549" s="86" t="s">
        <v>1485</v>
      </c>
      <c r="N1549" s="86"/>
      <c r="O1549" s="87"/>
      <c r="P1549" s="87"/>
      <c r="Q1549" s="86" t="s">
        <v>36</v>
      </c>
      <c r="R1549" s="86"/>
      <c r="S1549" s="87" t="s">
        <v>39</v>
      </c>
      <c r="T1549" s="87"/>
      <c r="U1549" s="87"/>
      <c r="V1549" s="87"/>
      <c r="W1549" s="27"/>
    </row>
    <row r="1550" spans="1:23" x14ac:dyDescent="0.25">
      <c r="A1550" s="67" t="s">
        <v>1630</v>
      </c>
      <c r="B1550" s="67"/>
      <c r="C1550" s="27"/>
      <c r="D1550" s="67" t="s">
        <v>1631</v>
      </c>
      <c r="E1550" s="67"/>
      <c r="F1550" s="67"/>
      <c r="G1550" s="6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</row>
    <row r="1551" spans="1:23" x14ac:dyDescent="0.25">
      <c r="A1551" s="67"/>
      <c r="B1551" s="67"/>
      <c r="C1551" s="27"/>
      <c r="D1551" s="67"/>
      <c r="E1551" s="67"/>
      <c r="F1551" s="67"/>
      <c r="G1551" s="67"/>
      <c r="H1551" s="81">
        <v>500</v>
      </c>
      <c r="I1551" s="81"/>
      <c r="J1551" s="81">
        <v>1000</v>
      </c>
      <c r="K1551" s="81"/>
      <c r="L1551" s="81">
        <v>1500</v>
      </c>
      <c r="M1551" s="81"/>
      <c r="N1551" s="81">
        <v>1184</v>
      </c>
      <c r="O1551" s="81"/>
      <c r="P1551" s="81">
        <v>316</v>
      </c>
      <c r="Q1551" s="81"/>
      <c r="R1551" s="81">
        <v>1184</v>
      </c>
      <c r="S1551" s="81"/>
      <c r="T1551" s="81">
        <v>1184</v>
      </c>
      <c r="U1551" s="81"/>
      <c r="V1551" s="81">
        <v>316</v>
      </c>
      <c r="W1551" s="81"/>
    </row>
    <row r="1552" spans="1:23" x14ac:dyDescent="0.25">
      <c r="A1552" s="67" t="s">
        <v>1612</v>
      </c>
      <c r="B1552" s="67"/>
      <c r="C1552" s="27"/>
      <c r="D1552" s="67" t="s">
        <v>1539</v>
      </c>
      <c r="E1552" s="67"/>
      <c r="F1552" s="67"/>
      <c r="G1552" s="67"/>
      <c r="H1552" s="81"/>
      <c r="I1552" s="81"/>
      <c r="J1552" s="81"/>
      <c r="K1552" s="81"/>
      <c r="L1552" s="81"/>
      <c r="M1552" s="81"/>
      <c r="N1552" s="81"/>
      <c r="O1552" s="81"/>
      <c r="P1552" s="81"/>
      <c r="Q1552" s="81"/>
      <c r="R1552" s="81"/>
      <c r="S1552" s="81"/>
      <c r="T1552" s="81"/>
      <c r="U1552" s="81"/>
      <c r="V1552" s="81"/>
      <c r="W1552" s="81"/>
    </row>
    <row r="1553" spans="1:23" x14ac:dyDescent="0.25">
      <c r="A1553" s="67"/>
      <c r="B1553" s="67"/>
      <c r="C1553" s="27"/>
      <c r="D1553" s="67"/>
      <c r="E1553" s="67"/>
      <c r="F1553" s="67"/>
      <c r="G1553" s="6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</row>
    <row r="1554" spans="1:23" x14ac:dyDescent="0.25">
      <c r="A1554" s="67"/>
      <c r="B1554" s="67"/>
      <c r="C1554" s="27"/>
      <c r="D1554" s="67"/>
      <c r="E1554" s="67"/>
      <c r="F1554" s="67"/>
      <c r="G1554" s="67"/>
      <c r="H1554" s="81">
        <v>120000</v>
      </c>
      <c r="I1554" s="81"/>
      <c r="J1554" s="81">
        <v>40000</v>
      </c>
      <c r="K1554" s="81"/>
      <c r="L1554" s="81">
        <v>160000</v>
      </c>
      <c r="M1554" s="81"/>
      <c r="N1554" s="81">
        <v>159907.69</v>
      </c>
      <c r="O1554" s="81"/>
      <c r="P1554" s="81">
        <v>92.31</v>
      </c>
      <c r="Q1554" s="81"/>
      <c r="R1554" s="81">
        <v>82761.86</v>
      </c>
      <c r="S1554" s="81"/>
      <c r="T1554" s="81">
        <v>82761.86</v>
      </c>
      <c r="U1554" s="81"/>
      <c r="V1554" s="81">
        <v>77238.14</v>
      </c>
      <c r="W1554" s="81"/>
    </row>
    <row r="1555" spans="1:23" x14ac:dyDescent="0.25">
      <c r="A1555" s="67" t="s">
        <v>1614</v>
      </c>
      <c r="B1555" s="67"/>
      <c r="C1555" s="27"/>
      <c r="D1555" s="67" t="s">
        <v>1541</v>
      </c>
      <c r="E1555" s="67"/>
      <c r="F1555" s="67"/>
      <c r="G1555" s="6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</row>
    <row r="1556" spans="1:23" x14ac:dyDescent="0.25">
      <c r="A1556" s="67"/>
      <c r="B1556" s="67"/>
      <c r="C1556" s="27"/>
      <c r="D1556" s="67"/>
      <c r="E1556" s="67"/>
      <c r="F1556" s="67"/>
      <c r="G1556" s="67"/>
      <c r="H1556" s="81">
        <v>100</v>
      </c>
      <c r="I1556" s="81"/>
      <c r="J1556" s="81">
        <v>0</v>
      </c>
      <c r="K1556" s="81"/>
      <c r="L1556" s="81">
        <v>100</v>
      </c>
      <c r="M1556" s="81"/>
      <c r="N1556" s="81">
        <v>0</v>
      </c>
      <c r="O1556" s="81"/>
      <c r="P1556" s="81">
        <v>100</v>
      </c>
      <c r="Q1556" s="81"/>
      <c r="R1556" s="81">
        <v>0</v>
      </c>
      <c r="S1556" s="81"/>
      <c r="T1556" s="81">
        <v>0</v>
      </c>
      <c r="U1556" s="81"/>
      <c r="V1556" s="81">
        <v>100</v>
      </c>
      <c r="W1556" s="81"/>
    </row>
    <row r="1557" spans="1:23" x14ac:dyDescent="0.25">
      <c r="A1557" s="67" t="s">
        <v>1615</v>
      </c>
      <c r="B1557" s="67"/>
      <c r="C1557" s="27"/>
      <c r="D1557" s="67" t="s">
        <v>1543</v>
      </c>
      <c r="E1557" s="67"/>
      <c r="F1557" s="67"/>
      <c r="G1557" s="6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</row>
    <row r="1558" spans="1:23" x14ac:dyDescent="0.25">
      <c r="A1558" s="67"/>
      <c r="B1558" s="67"/>
      <c r="C1558" s="27"/>
      <c r="D1558" s="67"/>
      <c r="E1558" s="67"/>
      <c r="F1558" s="67"/>
      <c r="G1558" s="67"/>
      <c r="H1558" s="81">
        <v>100</v>
      </c>
      <c r="I1558" s="81"/>
      <c r="J1558" s="81">
        <v>0</v>
      </c>
      <c r="K1558" s="81"/>
      <c r="L1558" s="81">
        <v>100</v>
      </c>
      <c r="M1558" s="81"/>
      <c r="N1558" s="81">
        <v>0</v>
      </c>
      <c r="O1558" s="81"/>
      <c r="P1558" s="81">
        <v>100</v>
      </c>
      <c r="Q1558" s="81"/>
      <c r="R1558" s="81">
        <v>0</v>
      </c>
      <c r="S1558" s="81"/>
      <c r="T1558" s="81">
        <v>0</v>
      </c>
      <c r="U1558" s="81"/>
      <c r="V1558" s="81">
        <v>100</v>
      </c>
      <c r="W1558" s="81"/>
    </row>
    <row r="1559" spans="1:23" x14ac:dyDescent="0.25">
      <c r="A1559" s="67" t="s">
        <v>1642</v>
      </c>
      <c r="B1559" s="67"/>
      <c r="C1559" s="27"/>
      <c r="D1559" s="67" t="s">
        <v>1547</v>
      </c>
      <c r="E1559" s="67"/>
      <c r="F1559" s="67"/>
      <c r="G1559" s="6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</row>
    <row r="1560" spans="1:23" x14ac:dyDescent="0.25">
      <c r="A1560" s="67"/>
      <c r="B1560" s="67"/>
      <c r="C1560" s="27"/>
      <c r="D1560" s="67"/>
      <c r="E1560" s="67"/>
      <c r="F1560" s="67"/>
      <c r="G1560" s="67"/>
      <c r="H1560" s="81">
        <v>30000</v>
      </c>
      <c r="I1560" s="81"/>
      <c r="J1560" s="81">
        <v>-2500</v>
      </c>
      <c r="K1560" s="81"/>
      <c r="L1560" s="81">
        <v>27500</v>
      </c>
      <c r="M1560" s="81"/>
      <c r="N1560" s="81">
        <v>13022.35</v>
      </c>
      <c r="O1560" s="81"/>
      <c r="P1560" s="81">
        <v>14477.65</v>
      </c>
      <c r="Q1560" s="81"/>
      <c r="R1560" s="81">
        <v>1699.5</v>
      </c>
      <c r="S1560" s="81"/>
      <c r="T1560" s="81">
        <v>1699.5</v>
      </c>
      <c r="U1560" s="81"/>
      <c r="V1560" s="81">
        <v>25800.5</v>
      </c>
      <c r="W1560" s="81"/>
    </row>
    <row r="1561" spans="1:23" x14ac:dyDescent="0.25">
      <c r="A1561" s="67" t="s">
        <v>1717</v>
      </c>
      <c r="B1561" s="67"/>
      <c r="C1561" s="27"/>
      <c r="D1561" s="67" t="s">
        <v>1549</v>
      </c>
      <c r="E1561" s="67"/>
      <c r="F1561" s="67"/>
      <c r="G1561" s="6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</row>
    <row r="1562" spans="1:23" x14ac:dyDescent="0.25">
      <c r="A1562" s="67"/>
      <c r="B1562" s="67"/>
      <c r="C1562" s="27"/>
      <c r="D1562" s="67"/>
      <c r="E1562" s="67"/>
      <c r="F1562" s="67"/>
      <c r="G1562" s="67"/>
      <c r="H1562" s="81">
        <v>40000</v>
      </c>
      <c r="I1562" s="81"/>
      <c r="J1562" s="81">
        <v>0</v>
      </c>
      <c r="K1562" s="81"/>
      <c r="L1562" s="81">
        <v>40000</v>
      </c>
      <c r="M1562" s="81"/>
      <c r="N1562" s="81">
        <v>8465.74</v>
      </c>
      <c r="O1562" s="81"/>
      <c r="P1562" s="81">
        <v>31534.260000000002</v>
      </c>
      <c r="Q1562" s="81"/>
      <c r="R1562" s="81">
        <v>4493.3</v>
      </c>
      <c r="S1562" s="81"/>
      <c r="T1562" s="81">
        <v>4493.3</v>
      </c>
      <c r="U1562" s="81"/>
      <c r="V1562" s="81">
        <v>35506.700000000004</v>
      </c>
      <c r="W1562" s="81"/>
    </row>
    <row r="1563" spans="1:23" x14ac:dyDescent="0.25">
      <c r="A1563" s="67" t="s">
        <v>1781</v>
      </c>
      <c r="B1563" s="67"/>
      <c r="C1563" s="27"/>
      <c r="D1563" s="67" t="s">
        <v>1753</v>
      </c>
      <c r="E1563" s="67"/>
      <c r="F1563" s="67"/>
      <c r="G1563" s="6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</row>
    <row r="1564" spans="1:23" x14ac:dyDescent="0.25">
      <c r="A1564" s="67"/>
      <c r="B1564" s="67"/>
      <c r="C1564" s="27"/>
      <c r="D1564" s="67"/>
      <c r="E1564" s="67"/>
      <c r="F1564" s="67"/>
      <c r="G1564" s="67"/>
      <c r="H1564" s="81">
        <v>1000</v>
      </c>
      <c r="I1564" s="81"/>
      <c r="J1564" s="81">
        <v>0</v>
      </c>
      <c r="K1564" s="81"/>
      <c r="L1564" s="81">
        <v>1000</v>
      </c>
      <c r="M1564" s="81"/>
      <c r="N1564" s="81">
        <v>0</v>
      </c>
      <c r="O1564" s="81"/>
      <c r="P1564" s="81">
        <v>1000</v>
      </c>
      <c r="Q1564" s="81"/>
      <c r="R1564" s="81">
        <v>0</v>
      </c>
      <c r="S1564" s="81"/>
      <c r="T1564" s="81">
        <v>0</v>
      </c>
      <c r="U1564" s="81"/>
      <c r="V1564" s="81">
        <v>1000</v>
      </c>
      <c r="W1564" s="81"/>
    </row>
    <row r="1565" spans="1:23" x14ac:dyDescent="0.25">
      <c r="A1565" s="67" t="s">
        <v>1722</v>
      </c>
      <c r="B1565" s="67"/>
      <c r="C1565" s="27"/>
      <c r="D1565" s="67" t="s">
        <v>1723</v>
      </c>
      <c r="E1565" s="67"/>
      <c r="F1565" s="67"/>
      <c r="G1565" s="6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</row>
    <row r="1566" spans="1:23" x14ac:dyDescent="0.25">
      <c r="A1566" s="67"/>
      <c r="B1566" s="67"/>
      <c r="C1566" s="27"/>
      <c r="D1566" s="67"/>
      <c r="E1566" s="67"/>
      <c r="F1566" s="67"/>
      <c r="G1566" s="67"/>
      <c r="H1566" s="81">
        <v>10000</v>
      </c>
      <c r="I1566" s="81"/>
      <c r="J1566" s="81">
        <v>0</v>
      </c>
      <c r="K1566" s="81"/>
      <c r="L1566" s="81">
        <v>10000</v>
      </c>
      <c r="M1566" s="81"/>
      <c r="N1566" s="81">
        <v>0</v>
      </c>
      <c r="O1566" s="81"/>
      <c r="P1566" s="81">
        <v>10000</v>
      </c>
      <c r="Q1566" s="81"/>
      <c r="R1566" s="81">
        <v>0</v>
      </c>
      <c r="S1566" s="81"/>
      <c r="T1566" s="81">
        <v>0</v>
      </c>
      <c r="U1566" s="81"/>
      <c r="V1566" s="81">
        <v>10000</v>
      </c>
      <c r="W1566" s="81"/>
    </row>
    <row r="1567" spans="1:23" x14ac:dyDescent="0.25">
      <c r="A1567" s="67" t="s">
        <v>1782</v>
      </c>
      <c r="B1567" s="67"/>
      <c r="C1567" s="27"/>
      <c r="D1567" s="67" t="s">
        <v>1751</v>
      </c>
      <c r="E1567" s="67"/>
      <c r="F1567" s="67"/>
      <c r="G1567" s="6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</row>
    <row r="1568" spans="1:23" x14ac:dyDescent="0.25">
      <c r="A1568" s="67"/>
      <c r="B1568" s="67"/>
      <c r="C1568" s="27"/>
      <c r="D1568" s="67"/>
      <c r="E1568" s="67"/>
      <c r="F1568" s="67"/>
      <c r="G1568" s="67"/>
      <c r="H1568" s="81">
        <v>500</v>
      </c>
      <c r="I1568" s="81"/>
      <c r="J1568" s="81">
        <v>0</v>
      </c>
      <c r="K1568" s="81"/>
      <c r="L1568" s="81">
        <v>500</v>
      </c>
      <c r="M1568" s="81"/>
      <c r="N1568" s="81">
        <v>0</v>
      </c>
      <c r="O1568" s="81"/>
      <c r="P1568" s="81">
        <v>500</v>
      </c>
      <c r="Q1568" s="81"/>
      <c r="R1568" s="81">
        <v>0</v>
      </c>
      <c r="S1568" s="81"/>
      <c r="T1568" s="81">
        <v>0</v>
      </c>
      <c r="U1568" s="81"/>
      <c r="V1568" s="81">
        <v>500</v>
      </c>
      <c r="W1568" s="81"/>
    </row>
    <row r="1569" spans="1:23" x14ac:dyDescent="0.25">
      <c r="A1569" s="67" t="s">
        <v>1783</v>
      </c>
      <c r="B1569" s="67"/>
      <c r="C1569" s="27"/>
      <c r="D1569" s="67" t="s">
        <v>1784</v>
      </c>
      <c r="E1569" s="67"/>
      <c r="F1569" s="67"/>
      <c r="G1569" s="6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</row>
    <row r="1570" spans="1:23" x14ac:dyDescent="0.25">
      <c r="A1570" s="67"/>
      <c r="B1570" s="67"/>
      <c r="C1570" s="27"/>
      <c r="D1570" s="67"/>
      <c r="E1570" s="67"/>
      <c r="F1570" s="67"/>
      <c r="G1570" s="67"/>
      <c r="H1570" s="81">
        <v>10000</v>
      </c>
      <c r="I1570" s="81"/>
      <c r="J1570" s="81">
        <v>0</v>
      </c>
      <c r="K1570" s="81"/>
      <c r="L1570" s="81">
        <v>10000</v>
      </c>
      <c r="M1570" s="81"/>
      <c r="N1570" s="81">
        <v>0</v>
      </c>
      <c r="O1570" s="81"/>
      <c r="P1570" s="81">
        <v>10000</v>
      </c>
      <c r="Q1570" s="81"/>
      <c r="R1570" s="81">
        <v>0</v>
      </c>
      <c r="S1570" s="81"/>
      <c r="T1570" s="81">
        <v>0</v>
      </c>
      <c r="U1570" s="81"/>
      <c r="V1570" s="81">
        <v>10000</v>
      </c>
      <c r="W1570" s="81"/>
    </row>
    <row r="1571" spans="1:23" x14ac:dyDescent="0.25">
      <c r="A1571" s="67" t="s">
        <v>1724</v>
      </c>
      <c r="B1571" s="67"/>
      <c r="C1571" s="27"/>
      <c r="D1571" s="67" t="s">
        <v>1785</v>
      </c>
      <c r="E1571" s="67"/>
      <c r="F1571" s="67"/>
      <c r="G1571" s="67"/>
      <c r="H1571" s="81"/>
      <c r="I1571" s="81"/>
      <c r="J1571" s="81"/>
      <c r="K1571" s="81"/>
      <c r="L1571" s="81"/>
      <c r="M1571" s="81"/>
      <c r="N1571" s="81"/>
      <c r="O1571" s="81"/>
      <c r="P1571" s="81"/>
      <c r="Q1571" s="81"/>
      <c r="R1571" s="81"/>
      <c r="S1571" s="81"/>
      <c r="T1571" s="81"/>
      <c r="U1571" s="81"/>
      <c r="V1571" s="81"/>
      <c r="W1571" s="81"/>
    </row>
    <row r="1572" spans="1:23" x14ac:dyDescent="0.25">
      <c r="A1572" s="67"/>
      <c r="B1572" s="67"/>
      <c r="C1572" s="27"/>
      <c r="D1572" s="67"/>
      <c r="E1572" s="67"/>
      <c r="F1572" s="67"/>
      <c r="G1572" s="6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</row>
    <row r="1573" spans="1:23" x14ac:dyDescent="0.25">
      <c r="A1573" s="67"/>
      <c r="B1573" s="67"/>
      <c r="C1573" s="27"/>
      <c r="D1573" s="67"/>
      <c r="E1573" s="67"/>
      <c r="F1573" s="67"/>
      <c r="G1573" s="67"/>
      <c r="H1573" s="81">
        <v>50000</v>
      </c>
      <c r="I1573" s="81"/>
      <c r="J1573" s="81">
        <v>68000</v>
      </c>
      <c r="K1573" s="81"/>
      <c r="L1573" s="81">
        <v>118000</v>
      </c>
      <c r="M1573" s="81"/>
      <c r="N1573" s="81">
        <v>91027.17</v>
      </c>
      <c r="O1573" s="81"/>
      <c r="P1573" s="81">
        <v>26972.83</v>
      </c>
      <c r="Q1573" s="81"/>
      <c r="R1573" s="81">
        <v>34898.22</v>
      </c>
      <c r="S1573" s="81"/>
      <c r="T1573" s="81">
        <v>34898.22</v>
      </c>
      <c r="U1573" s="81"/>
      <c r="V1573" s="81">
        <v>83101.78</v>
      </c>
      <c r="W1573" s="81"/>
    </row>
    <row r="1574" spans="1:23" x14ac:dyDescent="0.25">
      <c r="A1574" s="67" t="s">
        <v>1786</v>
      </c>
      <c r="B1574" s="67"/>
      <c r="C1574" s="27"/>
      <c r="D1574" s="67" t="s">
        <v>1787</v>
      </c>
      <c r="E1574" s="67"/>
      <c r="F1574" s="67"/>
      <c r="G1574" s="6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</row>
    <row r="1575" spans="1:23" x14ac:dyDescent="0.25">
      <c r="A1575" s="67"/>
      <c r="B1575" s="67"/>
      <c r="C1575" s="27"/>
      <c r="D1575" s="67"/>
      <c r="E1575" s="67"/>
      <c r="F1575" s="67"/>
      <c r="G1575" s="67"/>
      <c r="H1575" s="81">
        <v>500</v>
      </c>
      <c r="I1575" s="81"/>
      <c r="J1575" s="81">
        <v>0</v>
      </c>
      <c r="K1575" s="81"/>
      <c r="L1575" s="81">
        <v>500</v>
      </c>
      <c r="M1575" s="81"/>
      <c r="N1575" s="81">
        <v>0</v>
      </c>
      <c r="O1575" s="81"/>
      <c r="P1575" s="81">
        <v>500</v>
      </c>
      <c r="Q1575" s="81"/>
      <c r="R1575" s="81">
        <v>0</v>
      </c>
      <c r="S1575" s="81"/>
      <c r="T1575" s="81">
        <v>0</v>
      </c>
      <c r="U1575" s="81"/>
      <c r="V1575" s="81">
        <v>500</v>
      </c>
      <c r="W1575" s="81"/>
    </row>
    <row r="1576" spans="1:23" x14ac:dyDescent="0.25">
      <c r="A1576" s="67" t="s">
        <v>1788</v>
      </c>
      <c r="B1576" s="67"/>
      <c r="C1576" s="27"/>
      <c r="D1576" s="67" t="s">
        <v>1789</v>
      </c>
      <c r="E1576" s="67"/>
      <c r="F1576" s="67"/>
      <c r="G1576" s="67"/>
      <c r="H1576" s="81"/>
      <c r="I1576" s="81"/>
      <c r="J1576" s="81"/>
      <c r="K1576" s="81"/>
      <c r="L1576" s="81"/>
      <c r="M1576" s="81"/>
      <c r="N1576" s="81"/>
      <c r="O1576" s="81"/>
      <c r="P1576" s="81"/>
      <c r="Q1576" s="81"/>
      <c r="R1576" s="81"/>
      <c r="S1576" s="81"/>
      <c r="T1576" s="81"/>
      <c r="U1576" s="81"/>
      <c r="V1576" s="81"/>
      <c r="W1576" s="81"/>
    </row>
    <row r="1577" spans="1:23" x14ac:dyDescent="0.25">
      <c r="A1577" s="67"/>
      <c r="B1577" s="67"/>
      <c r="C1577" s="27"/>
      <c r="D1577" s="67"/>
      <c r="E1577" s="67"/>
      <c r="F1577" s="67"/>
      <c r="G1577" s="6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</row>
    <row r="1578" spans="1:23" x14ac:dyDescent="0.25">
      <c r="A1578" s="67"/>
      <c r="B1578" s="67"/>
      <c r="C1578" s="27"/>
      <c r="D1578" s="67"/>
      <c r="E1578" s="67"/>
      <c r="F1578" s="67"/>
      <c r="G1578" s="67"/>
      <c r="H1578" s="81">
        <v>299313.74</v>
      </c>
      <c r="I1578" s="81"/>
      <c r="J1578" s="81">
        <v>0</v>
      </c>
      <c r="K1578" s="81"/>
      <c r="L1578" s="81">
        <v>299313.74</v>
      </c>
      <c r="M1578" s="81"/>
      <c r="N1578" s="81">
        <v>63911.05</v>
      </c>
      <c r="O1578" s="81"/>
      <c r="P1578" s="81">
        <v>235402.69</v>
      </c>
      <c r="Q1578" s="81"/>
      <c r="R1578" s="81">
        <v>63911.05</v>
      </c>
      <c r="S1578" s="81"/>
      <c r="T1578" s="81">
        <v>63911.05</v>
      </c>
      <c r="U1578" s="81"/>
      <c r="V1578" s="81">
        <v>235402.69</v>
      </c>
      <c r="W1578" s="81"/>
    </row>
    <row r="1579" spans="1:23" x14ac:dyDescent="0.25">
      <c r="A1579" s="67" t="s">
        <v>1790</v>
      </c>
      <c r="B1579" s="67"/>
      <c r="C1579" s="27"/>
      <c r="D1579" s="67" t="s">
        <v>1791</v>
      </c>
      <c r="E1579" s="67"/>
      <c r="F1579" s="67"/>
      <c r="G1579" s="67"/>
      <c r="H1579" s="81"/>
      <c r="I1579" s="81"/>
      <c r="J1579" s="81"/>
      <c r="K1579" s="81"/>
      <c r="L1579" s="81"/>
      <c r="M1579" s="81"/>
      <c r="N1579" s="81"/>
      <c r="O1579" s="81"/>
      <c r="P1579" s="81"/>
      <c r="Q1579" s="81"/>
      <c r="R1579" s="81"/>
      <c r="S1579" s="81"/>
      <c r="T1579" s="81"/>
      <c r="U1579" s="81"/>
      <c r="V1579" s="81"/>
      <c r="W1579" s="81"/>
    </row>
    <row r="1580" spans="1:23" x14ac:dyDescent="0.25">
      <c r="A1580" s="67"/>
      <c r="B1580" s="67"/>
      <c r="C1580" s="27"/>
      <c r="D1580" s="67"/>
      <c r="E1580" s="67"/>
      <c r="F1580" s="67"/>
      <c r="G1580" s="6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</row>
    <row r="1581" spans="1:23" x14ac:dyDescent="0.25">
      <c r="A1581" s="67"/>
      <c r="B1581" s="67"/>
      <c r="C1581" s="27"/>
      <c r="D1581" s="67"/>
      <c r="E1581" s="67"/>
      <c r="F1581" s="67"/>
      <c r="G1581" s="67"/>
      <c r="H1581" s="81">
        <v>40000</v>
      </c>
      <c r="I1581" s="81"/>
      <c r="J1581" s="81">
        <v>0</v>
      </c>
      <c r="K1581" s="81"/>
      <c r="L1581" s="81">
        <v>40000</v>
      </c>
      <c r="M1581" s="81"/>
      <c r="N1581" s="81">
        <v>0</v>
      </c>
      <c r="O1581" s="81"/>
      <c r="P1581" s="81">
        <v>40000</v>
      </c>
      <c r="Q1581" s="81"/>
      <c r="R1581" s="81">
        <v>0</v>
      </c>
      <c r="S1581" s="81"/>
      <c r="T1581" s="81">
        <v>0</v>
      </c>
      <c r="U1581" s="81"/>
      <c r="V1581" s="81">
        <v>40000</v>
      </c>
      <c r="W1581" s="81"/>
    </row>
    <row r="1582" spans="1:23" x14ac:dyDescent="0.25">
      <c r="A1582" s="67" t="s">
        <v>1792</v>
      </c>
      <c r="B1582" s="67"/>
      <c r="C1582" s="27"/>
      <c r="D1582" s="67" t="s">
        <v>1793</v>
      </c>
      <c r="E1582" s="67"/>
      <c r="F1582" s="67"/>
      <c r="G1582" s="67"/>
      <c r="H1582" s="81"/>
      <c r="I1582" s="81"/>
      <c r="J1582" s="81"/>
      <c r="K1582" s="81"/>
      <c r="L1582" s="81"/>
      <c r="M1582" s="81"/>
      <c r="N1582" s="81"/>
      <c r="O1582" s="81"/>
      <c r="P1582" s="81"/>
      <c r="Q1582" s="81"/>
      <c r="R1582" s="81"/>
      <c r="S1582" s="81"/>
      <c r="T1582" s="81"/>
      <c r="U1582" s="81"/>
      <c r="V1582" s="81"/>
      <c r="W1582" s="81"/>
    </row>
    <row r="1583" spans="1:23" x14ac:dyDescent="0.25">
      <c r="A1583" s="67"/>
      <c r="B1583" s="67"/>
      <c r="C1583" s="27"/>
      <c r="D1583" s="67"/>
      <c r="E1583" s="67"/>
      <c r="F1583" s="67"/>
      <c r="G1583" s="6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</row>
    <row r="1584" spans="1:23" x14ac:dyDescent="0.25">
      <c r="A1584" s="67"/>
      <c r="B1584" s="67"/>
      <c r="C1584" s="27"/>
      <c r="D1584" s="67"/>
      <c r="E1584" s="67"/>
      <c r="F1584" s="67"/>
      <c r="G1584" s="67"/>
      <c r="H1584" s="81">
        <v>20000</v>
      </c>
      <c r="I1584" s="81"/>
      <c r="J1584" s="81">
        <v>0</v>
      </c>
      <c r="K1584" s="81"/>
      <c r="L1584" s="81">
        <v>20000</v>
      </c>
      <c r="M1584" s="81"/>
      <c r="N1584" s="81">
        <v>0</v>
      </c>
      <c r="O1584" s="81"/>
      <c r="P1584" s="81">
        <v>20000</v>
      </c>
      <c r="Q1584" s="81"/>
      <c r="R1584" s="81">
        <v>0</v>
      </c>
      <c r="S1584" s="81"/>
      <c r="T1584" s="81">
        <v>0</v>
      </c>
      <c r="U1584" s="81"/>
      <c r="V1584" s="81">
        <v>20000</v>
      </c>
      <c r="W1584" s="81"/>
    </row>
    <row r="1585" spans="1:23" x14ac:dyDescent="0.25">
      <c r="A1585" s="67" t="s">
        <v>1794</v>
      </c>
      <c r="B1585" s="67"/>
      <c r="C1585" s="27"/>
      <c r="D1585" s="67" t="s">
        <v>1795</v>
      </c>
      <c r="E1585" s="67"/>
      <c r="F1585" s="67"/>
      <c r="G1585" s="67"/>
      <c r="H1585" s="81"/>
      <c r="I1585" s="81"/>
      <c r="J1585" s="81"/>
      <c r="K1585" s="81"/>
      <c r="L1585" s="81"/>
      <c r="M1585" s="81"/>
      <c r="N1585" s="81"/>
      <c r="O1585" s="81"/>
      <c r="P1585" s="81"/>
      <c r="Q1585" s="81"/>
      <c r="R1585" s="81"/>
      <c r="S1585" s="81"/>
      <c r="T1585" s="81"/>
      <c r="U1585" s="81"/>
      <c r="V1585" s="81"/>
      <c r="W1585" s="81"/>
    </row>
    <row r="1586" spans="1:23" x14ac:dyDescent="0.25">
      <c r="A1586" s="67"/>
      <c r="B1586" s="67"/>
      <c r="C1586" s="27"/>
      <c r="D1586" s="67"/>
      <c r="E1586" s="67"/>
      <c r="F1586" s="67"/>
      <c r="G1586" s="6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</row>
    <row r="1587" spans="1:23" x14ac:dyDescent="0.25">
      <c r="A1587" s="67"/>
      <c r="B1587" s="67"/>
      <c r="C1587" s="27"/>
      <c r="D1587" s="67"/>
      <c r="E1587" s="67"/>
      <c r="F1587" s="67"/>
      <c r="G1587" s="67"/>
      <c r="H1587" s="81">
        <v>6300</v>
      </c>
      <c r="I1587" s="81"/>
      <c r="J1587" s="81">
        <v>0</v>
      </c>
      <c r="K1587" s="81"/>
      <c r="L1587" s="81">
        <v>6300</v>
      </c>
      <c r="M1587" s="81"/>
      <c r="N1587" s="81">
        <v>0</v>
      </c>
      <c r="O1587" s="81"/>
      <c r="P1587" s="81">
        <v>6300</v>
      </c>
      <c r="Q1587" s="81"/>
      <c r="R1587" s="81">
        <v>0</v>
      </c>
      <c r="S1587" s="81"/>
      <c r="T1587" s="81">
        <v>0</v>
      </c>
      <c r="U1587" s="81"/>
      <c r="V1587" s="81">
        <v>6300</v>
      </c>
      <c r="W1587" s="81"/>
    </row>
    <row r="1588" spans="1:23" x14ac:dyDescent="0.25">
      <c r="A1588" s="67" t="s">
        <v>1726</v>
      </c>
      <c r="B1588" s="67"/>
      <c r="C1588" s="27"/>
      <c r="D1588" s="67" t="s">
        <v>1796</v>
      </c>
      <c r="E1588" s="67"/>
      <c r="F1588" s="67"/>
      <c r="G1588" s="67"/>
      <c r="H1588" s="81"/>
      <c r="I1588" s="81"/>
      <c r="J1588" s="81"/>
      <c r="K1588" s="81"/>
      <c r="L1588" s="81"/>
      <c r="M1588" s="81"/>
      <c r="N1588" s="81"/>
      <c r="O1588" s="81"/>
      <c r="P1588" s="81"/>
      <c r="Q1588" s="81"/>
      <c r="R1588" s="81"/>
      <c r="S1588" s="81"/>
      <c r="T1588" s="81"/>
      <c r="U1588" s="81"/>
      <c r="V1588" s="81"/>
      <c r="W1588" s="81"/>
    </row>
    <row r="1589" spans="1:23" x14ac:dyDescent="0.25">
      <c r="A1589" s="67"/>
      <c r="B1589" s="67"/>
      <c r="C1589" s="27"/>
      <c r="D1589" s="67"/>
      <c r="E1589" s="67"/>
      <c r="F1589" s="67"/>
      <c r="G1589" s="6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</row>
    <row r="1590" spans="1:23" x14ac:dyDescent="0.25">
      <c r="A1590" s="67"/>
      <c r="B1590" s="67"/>
      <c r="C1590" s="27"/>
      <c r="D1590" s="67"/>
      <c r="E1590" s="67"/>
      <c r="F1590" s="67"/>
      <c r="G1590" s="67"/>
      <c r="H1590" s="81">
        <v>15000</v>
      </c>
      <c r="I1590" s="81"/>
      <c r="J1590" s="81">
        <v>0</v>
      </c>
      <c r="K1590" s="81"/>
      <c r="L1590" s="81">
        <v>15000</v>
      </c>
      <c r="M1590" s="81"/>
      <c r="N1590" s="81">
        <v>6800</v>
      </c>
      <c r="O1590" s="81"/>
      <c r="P1590" s="81">
        <v>8200</v>
      </c>
      <c r="Q1590" s="81"/>
      <c r="R1590" s="81">
        <v>6800</v>
      </c>
      <c r="S1590" s="81"/>
      <c r="T1590" s="81">
        <v>6800</v>
      </c>
      <c r="U1590" s="81"/>
      <c r="V1590" s="81">
        <v>8200</v>
      </c>
      <c r="W1590" s="81"/>
    </row>
    <row r="1591" spans="1:23" x14ac:dyDescent="0.25">
      <c r="A1591" s="67" t="s">
        <v>1616</v>
      </c>
      <c r="B1591" s="67"/>
      <c r="C1591" s="27"/>
      <c r="D1591" s="67" t="s">
        <v>1617</v>
      </c>
      <c r="E1591" s="67"/>
      <c r="F1591" s="67"/>
      <c r="G1591" s="67"/>
      <c r="H1591" s="81"/>
      <c r="I1591" s="81"/>
      <c r="J1591" s="81"/>
      <c r="K1591" s="81"/>
      <c r="L1591" s="81"/>
      <c r="M1591" s="81"/>
      <c r="N1591" s="81"/>
      <c r="O1591" s="81"/>
      <c r="P1591" s="81"/>
      <c r="Q1591" s="81"/>
      <c r="R1591" s="81"/>
      <c r="S1591" s="81"/>
      <c r="T1591" s="81"/>
      <c r="U1591" s="81"/>
      <c r="V1591" s="81"/>
      <c r="W1591" s="81"/>
    </row>
    <row r="1592" spans="1:23" x14ac:dyDescent="0.25">
      <c r="A1592" s="67"/>
      <c r="B1592" s="67"/>
      <c r="C1592" s="27"/>
      <c r="D1592" s="67"/>
      <c r="E1592" s="67"/>
      <c r="F1592" s="67"/>
      <c r="G1592" s="6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</row>
    <row r="1593" spans="1:23" x14ac:dyDescent="0.25">
      <c r="A1593" s="67"/>
      <c r="B1593" s="67"/>
      <c r="C1593" s="27"/>
      <c r="D1593" s="67"/>
      <c r="E1593" s="67"/>
      <c r="F1593" s="67"/>
      <c r="G1593" s="67"/>
      <c r="H1593" s="81">
        <v>100</v>
      </c>
      <c r="I1593" s="81"/>
      <c r="J1593" s="81">
        <v>0</v>
      </c>
      <c r="K1593" s="81"/>
      <c r="L1593" s="81">
        <v>100</v>
      </c>
      <c r="M1593" s="81"/>
      <c r="N1593" s="81">
        <v>0</v>
      </c>
      <c r="O1593" s="81"/>
      <c r="P1593" s="81">
        <v>100</v>
      </c>
      <c r="Q1593" s="81"/>
      <c r="R1593" s="81">
        <v>0</v>
      </c>
      <c r="S1593" s="81"/>
      <c r="T1593" s="81">
        <v>0</v>
      </c>
      <c r="U1593" s="81"/>
      <c r="V1593" s="81">
        <v>100</v>
      </c>
      <c r="W1593" s="81"/>
    </row>
    <row r="1594" spans="1:23" x14ac:dyDescent="0.25">
      <c r="A1594" s="27"/>
      <c r="B1594" s="27"/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</row>
    <row r="1595" spans="1:23" x14ac:dyDescent="0.25">
      <c r="A1595" s="27"/>
      <c r="B1595" s="27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</row>
    <row r="1596" spans="1:23" x14ac:dyDescent="0.25">
      <c r="A1596" s="30" t="s">
        <v>157</v>
      </c>
      <c r="B1596" s="27"/>
      <c r="C1596" s="27"/>
      <c r="D1596" s="27"/>
      <c r="E1596" s="73" t="s">
        <v>158</v>
      </c>
      <c r="F1596" s="73"/>
      <c r="G1596" s="27"/>
      <c r="H1596" s="27"/>
      <c r="I1596" s="27"/>
      <c r="J1596" s="73" t="s">
        <v>159</v>
      </c>
      <c r="K1596" s="73"/>
      <c r="L1596" s="27"/>
      <c r="M1596" s="27"/>
      <c r="N1596" s="27"/>
      <c r="O1596" s="73" t="s">
        <v>160</v>
      </c>
      <c r="P1596" s="73"/>
      <c r="Q1596" s="73"/>
      <c r="R1596" s="27"/>
      <c r="S1596" s="27"/>
      <c r="T1596" s="34">
        <v>45775</v>
      </c>
      <c r="U1596" s="27"/>
      <c r="V1596" s="27"/>
      <c r="W1596" s="27"/>
    </row>
    <row r="1597" spans="1:23" x14ac:dyDescent="0.25">
      <c r="A1597" s="27"/>
      <c r="B1597" s="80" t="s">
        <v>1113</v>
      </c>
      <c r="C1597" s="80"/>
      <c r="D1597" s="80"/>
      <c r="E1597" s="80" t="s">
        <v>1526</v>
      </c>
      <c r="F1597" s="80"/>
      <c r="G1597" s="80"/>
      <c r="H1597" s="80"/>
      <c r="I1597" s="27"/>
      <c r="J1597" s="80" t="s">
        <v>1114</v>
      </c>
      <c r="K1597" s="80"/>
      <c r="L1597" s="80"/>
      <c r="M1597" s="27"/>
      <c r="N1597" s="27"/>
      <c r="O1597" s="80" t="s">
        <v>1115</v>
      </c>
      <c r="P1597" s="80"/>
      <c r="Q1597" s="80"/>
      <c r="R1597" s="80"/>
      <c r="S1597" s="80"/>
      <c r="T1597" s="27"/>
      <c r="U1597" s="27"/>
      <c r="V1597" s="27"/>
      <c r="W1597" s="27"/>
    </row>
    <row r="1598" spans="1:23" x14ac:dyDescent="0.25">
      <c r="A1598" s="27"/>
      <c r="B1598" s="80"/>
      <c r="C1598" s="80"/>
      <c r="D1598" s="80"/>
      <c r="E1598" s="80"/>
      <c r="F1598" s="80"/>
      <c r="G1598" s="80"/>
      <c r="H1598" s="80"/>
      <c r="I1598" s="27"/>
      <c r="J1598" s="80"/>
      <c r="K1598" s="80"/>
      <c r="L1598" s="80"/>
      <c r="M1598" s="27"/>
      <c r="N1598" s="27"/>
      <c r="O1598" s="80"/>
      <c r="P1598" s="80"/>
      <c r="Q1598" s="80"/>
      <c r="R1598" s="80"/>
      <c r="S1598" s="80"/>
      <c r="T1598" s="35">
        <v>0.65803240740740743</v>
      </c>
      <c r="U1598" s="27"/>
      <c r="V1598" s="27"/>
      <c r="W1598" s="27"/>
    </row>
    <row r="1599" spans="1:23" x14ac:dyDescent="0.25">
      <c r="A1599" s="27"/>
      <c r="B1599" s="27"/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</row>
    <row r="1600" spans="1:23" x14ac:dyDescent="0.25">
      <c r="A1600" s="27"/>
      <c r="B1600" s="27"/>
      <c r="C1600" s="27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</row>
    <row r="1601" spans="1:23" x14ac:dyDescent="0.25">
      <c r="A1601" s="27"/>
      <c r="B1601" s="27"/>
      <c r="C1601" s="27"/>
      <c r="D1601" s="94" t="s">
        <v>1116</v>
      </c>
      <c r="E1601" s="94"/>
      <c r="F1601" s="94"/>
      <c r="G1601" s="94"/>
      <c r="H1601" s="94"/>
      <c r="I1601" s="94"/>
      <c r="J1601" s="94"/>
      <c r="K1601" s="94"/>
      <c r="L1601" s="94"/>
      <c r="M1601" s="94"/>
      <c r="N1601" s="94"/>
      <c r="O1601" s="94"/>
      <c r="P1601" s="94"/>
      <c r="Q1601" s="94"/>
      <c r="R1601" s="94"/>
      <c r="S1601" s="27"/>
      <c r="T1601" s="27"/>
      <c r="U1601" s="27"/>
      <c r="V1601" s="27"/>
      <c r="W1601" s="27"/>
    </row>
    <row r="1602" spans="1:23" x14ac:dyDescent="0.25">
      <c r="A1602" s="27"/>
      <c r="B1602" s="27"/>
      <c r="C1602" s="27"/>
      <c r="D1602" s="94"/>
      <c r="E1602" s="94"/>
      <c r="F1602" s="94"/>
      <c r="G1602" s="94"/>
      <c r="H1602" s="94"/>
      <c r="I1602" s="94"/>
      <c r="J1602" s="94"/>
      <c r="K1602" s="94"/>
      <c r="L1602" s="94"/>
      <c r="M1602" s="94"/>
      <c r="N1602" s="94"/>
      <c r="O1602" s="94"/>
      <c r="P1602" s="94"/>
      <c r="Q1602" s="94"/>
      <c r="R1602" s="94"/>
      <c r="S1602" s="64" t="s">
        <v>162</v>
      </c>
      <c r="T1602" s="64"/>
      <c r="U1602" s="27"/>
      <c r="V1602" s="27"/>
      <c r="W1602" s="27"/>
    </row>
    <row r="1603" spans="1:23" x14ac:dyDescent="0.25">
      <c r="A1603" s="27"/>
      <c r="B1603" s="27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64"/>
      <c r="T1603" s="64"/>
      <c r="U1603" s="27"/>
      <c r="V1603" s="27"/>
      <c r="W1603" s="27"/>
    </row>
    <row r="1604" spans="1:23" ht="15.75" x14ac:dyDescent="0.25">
      <c r="A1604" s="27"/>
      <c r="B1604" s="27"/>
      <c r="C1604" s="27"/>
      <c r="D1604" s="27"/>
      <c r="E1604" s="27"/>
      <c r="F1604" s="27"/>
      <c r="G1604" s="27"/>
      <c r="H1604" s="95" t="s">
        <v>1479</v>
      </c>
      <c r="I1604" s="95"/>
      <c r="J1604" s="95"/>
      <c r="K1604" s="95"/>
      <c r="L1604" s="95"/>
      <c r="M1604" s="95"/>
      <c r="N1604" s="95"/>
      <c r="O1604" s="27"/>
      <c r="P1604" s="27"/>
      <c r="Q1604" s="27"/>
      <c r="R1604" s="27"/>
      <c r="S1604" s="27"/>
      <c r="T1604" s="27"/>
      <c r="U1604" s="27"/>
      <c r="V1604" s="27"/>
      <c r="W1604" s="27"/>
    </row>
    <row r="1605" spans="1:23" x14ac:dyDescent="0.25">
      <c r="A1605" s="27"/>
      <c r="B1605" s="27"/>
      <c r="C1605" s="27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64" t="s">
        <v>1797</v>
      </c>
      <c r="R1605" s="64"/>
      <c r="S1605" s="64"/>
      <c r="T1605" s="27"/>
      <c r="U1605" s="27"/>
      <c r="V1605" s="27"/>
      <c r="W1605" s="27"/>
    </row>
    <row r="1606" spans="1:23" x14ac:dyDescent="0.25">
      <c r="A1606" s="27"/>
      <c r="B1606" s="27"/>
      <c r="C1606" s="27"/>
      <c r="D1606" s="27"/>
      <c r="E1606" s="27"/>
      <c r="F1606" s="27"/>
      <c r="G1606" s="27"/>
      <c r="H1606" s="64" t="s">
        <v>95</v>
      </c>
      <c r="I1606" s="64"/>
      <c r="J1606" s="96">
        <v>45292</v>
      </c>
      <c r="K1606" s="96"/>
      <c r="L1606" s="64" t="s">
        <v>96</v>
      </c>
      <c r="M1606" s="64"/>
      <c r="N1606" s="96">
        <v>45657</v>
      </c>
      <c r="O1606" s="96"/>
      <c r="P1606" s="27"/>
      <c r="Q1606" s="64"/>
      <c r="R1606" s="64"/>
      <c r="S1606" s="64"/>
      <c r="T1606" s="27"/>
      <c r="U1606" s="27"/>
      <c r="V1606" s="27"/>
      <c r="W1606" s="27"/>
    </row>
    <row r="1607" spans="1:23" x14ac:dyDescent="0.25">
      <c r="A1607" s="27"/>
      <c r="B1607" s="27"/>
      <c r="C1607" s="27"/>
      <c r="D1607" s="27"/>
      <c r="E1607" s="27"/>
      <c r="F1607" s="27"/>
      <c r="G1607" s="27"/>
      <c r="H1607" s="64"/>
      <c r="I1607" s="64"/>
      <c r="J1607" s="96"/>
      <c r="K1607" s="96"/>
      <c r="L1607" s="64"/>
      <c r="M1607" s="64"/>
      <c r="N1607" s="96"/>
      <c r="O1607" s="96"/>
      <c r="P1607" s="27"/>
      <c r="Q1607" s="27"/>
      <c r="R1607" s="27"/>
      <c r="S1607" s="27"/>
      <c r="T1607" s="27"/>
      <c r="U1607" s="27"/>
      <c r="V1607" s="27"/>
      <c r="W1607" s="27"/>
    </row>
    <row r="1608" spans="1:23" x14ac:dyDescent="0.25">
      <c r="A1608" s="27"/>
      <c r="B1608" s="27"/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</row>
    <row r="1609" spans="1:23" x14ac:dyDescent="0.25">
      <c r="A1609" s="27"/>
      <c r="B1609" s="27"/>
      <c r="C1609" s="27"/>
      <c r="D1609" s="27"/>
      <c r="E1609" s="27"/>
      <c r="F1609" s="27"/>
      <c r="G1609" s="27"/>
      <c r="H1609" s="93" t="s">
        <v>1065</v>
      </c>
      <c r="I1609" s="93"/>
      <c r="J1609" s="93"/>
      <c r="K1609" s="93" t="s">
        <v>1066</v>
      </c>
      <c r="L1609" s="93"/>
      <c r="M1609" s="93" t="s">
        <v>1067</v>
      </c>
      <c r="N1609" s="93"/>
      <c r="O1609" s="93" t="s">
        <v>1068</v>
      </c>
      <c r="P1609" s="93"/>
      <c r="Q1609" s="93" t="s">
        <v>1480</v>
      </c>
      <c r="R1609" s="93"/>
      <c r="S1609" s="93" t="s">
        <v>1070</v>
      </c>
      <c r="T1609" s="93"/>
      <c r="U1609" s="27"/>
      <c r="V1609" s="27"/>
      <c r="W1609" s="27"/>
    </row>
    <row r="1610" spans="1:23" x14ac:dyDescent="0.25">
      <c r="A1610" s="27"/>
      <c r="B1610" s="27"/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</row>
    <row r="1611" spans="1:23" x14ac:dyDescent="0.25">
      <c r="A1611" s="93" t="s">
        <v>1481</v>
      </c>
      <c r="B1611" s="93"/>
      <c r="C1611" s="93" t="s">
        <v>1773</v>
      </c>
      <c r="D1611" s="93"/>
      <c r="E1611" s="93" t="s">
        <v>1482</v>
      </c>
      <c r="F1611" s="93"/>
      <c r="G1611" s="93" t="s">
        <v>1774</v>
      </c>
      <c r="H1611" s="93"/>
      <c r="I1611" s="93"/>
      <c r="J1611" s="93"/>
      <c r="K1611" s="93"/>
      <c r="L1611" s="93"/>
      <c r="M1611" s="93"/>
      <c r="N1611" s="93"/>
      <c r="O1611" s="27"/>
      <c r="P1611" s="27"/>
      <c r="Q1611" s="27"/>
      <c r="R1611" s="27"/>
      <c r="S1611" s="27"/>
      <c r="T1611" s="27"/>
      <c r="U1611" s="27"/>
      <c r="V1611" s="27"/>
      <c r="W1611" s="27"/>
    </row>
    <row r="1612" spans="1:23" x14ac:dyDescent="0.25">
      <c r="A1612" s="27"/>
      <c r="B1612" s="27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</row>
    <row r="1613" spans="1:23" x14ac:dyDescent="0.25">
      <c r="A1613" s="27"/>
      <c r="B1613" s="27"/>
      <c r="C1613" s="27"/>
      <c r="D1613" s="27"/>
      <c r="E1613" s="27"/>
      <c r="F1613" s="27"/>
      <c r="G1613" s="87" t="s">
        <v>1071</v>
      </c>
      <c r="H1613" s="87"/>
      <c r="I1613" s="27"/>
      <c r="J1613" s="27"/>
      <c r="K1613" s="27"/>
      <c r="L1613" s="27"/>
      <c r="M1613" s="27"/>
      <c r="N1613" s="27"/>
      <c r="O1613" s="87" t="s">
        <v>40</v>
      </c>
      <c r="P1613" s="87"/>
      <c r="Q1613" s="27"/>
      <c r="R1613" s="27"/>
      <c r="S1613" s="27"/>
      <c r="T1613" s="27"/>
      <c r="U1613" s="87" t="s">
        <v>38</v>
      </c>
      <c r="V1613" s="87"/>
      <c r="W1613" s="27"/>
    </row>
    <row r="1614" spans="1:23" x14ac:dyDescent="0.25">
      <c r="A1614" s="27"/>
      <c r="B1614" s="33" t="s">
        <v>68</v>
      </c>
      <c r="C1614" s="27"/>
      <c r="D1614" s="86" t="s">
        <v>1484</v>
      </c>
      <c r="E1614" s="86"/>
      <c r="F1614" s="27"/>
      <c r="G1614" s="87"/>
      <c r="H1614" s="87"/>
      <c r="I1614" s="86" t="s">
        <v>1073</v>
      </c>
      <c r="J1614" s="86"/>
      <c r="K1614" s="86" t="s">
        <v>35</v>
      </c>
      <c r="L1614" s="86"/>
      <c r="M1614" s="86" t="s">
        <v>1485</v>
      </c>
      <c r="N1614" s="86"/>
      <c r="O1614" s="87"/>
      <c r="P1614" s="87"/>
      <c r="Q1614" s="86" t="s">
        <v>36</v>
      </c>
      <c r="R1614" s="86"/>
      <c r="S1614" s="87" t="s">
        <v>39</v>
      </c>
      <c r="T1614" s="87"/>
      <c r="U1614" s="87"/>
      <c r="V1614" s="87"/>
      <c r="W1614" s="27"/>
    </row>
    <row r="1615" spans="1:23" x14ac:dyDescent="0.25">
      <c r="A1615" s="67" t="s">
        <v>1762</v>
      </c>
      <c r="B1615" s="67"/>
      <c r="C1615" s="27"/>
      <c r="D1615" s="67" t="s">
        <v>1763</v>
      </c>
      <c r="E1615" s="67"/>
      <c r="F1615" s="67"/>
      <c r="G1615" s="6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</row>
    <row r="1616" spans="1:23" x14ac:dyDescent="0.25">
      <c r="A1616" s="67"/>
      <c r="B1616" s="67"/>
      <c r="C1616" s="27"/>
      <c r="D1616" s="67"/>
      <c r="E1616" s="67"/>
      <c r="F1616" s="67"/>
      <c r="G1616" s="67"/>
      <c r="H1616" s="81">
        <v>5000</v>
      </c>
      <c r="I1616" s="81"/>
      <c r="J1616" s="81">
        <v>-1000</v>
      </c>
      <c r="K1616" s="81"/>
      <c r="L1616" s="81">
        <v>4000</v>
      </c>
      <c r="M1616" s="81"/>
      <c r="N1616" s="81">
        <v>139</v>
      </c>
      <c r="O1616" s="81"/>
      <c r="P1616" s="81">
        <v>3861</v>
      </c>
      <c r="Q1616" s="81"/>
      <c r="R1616" s="81">
        <v>139</v>
      </c>
      <c r="S1616" s="81"/>
      <c r="T1616" s="81">
        <v>139</v>
      </c>
      <c r="U1616" s="81"/>
      <c r="V1616" s="81">
        <v>3861</v>
      </c>
      <c r="W1616" s="81"/>
    </row>
    <row r="1617" spans="1:23" x14ac:dyDescent="0.25">
      <c r="A1617" s="67" t="s">
        <v>1618</v>
      </c>
      <c r="B1617" s="67"/>
      <c r="C1617" s="27"/>
      <c r="D1617" s="67" t="s">
        <v>1798</v>
      </c>
      <c r="E1617" s="67"/>
      <c r="F1617" s="67"/>
      <c r="G1617" s="67"/>
      <c r="H1617" s="81"/>
      <c r="I1617" s="81"/>
      <c r="J1617" s="81"/>
      <c r="K1617" s="81"/>
      <c r="L1617" s="81"/>
      <c r="M1617" s="81"/>
      <c r="N1617" s="81"/>
      <c r="O1617" s="81"/>
      <c r="P1617" s="81"/>
      <c r="Q1617" s="81"/>
      <c r="R1617" s="81"/>
      <c r="S1617" s="81"/>
      <c r="T1617" s="81"/>
      <c r="U1617" s="81"/>
      <c r="V1617" s="81"/>
      <c r="W1617" s="81"/>
    </row>
    <row r="1618" spans="1:23" x14ac:dyDescent="0.25">
      <c r="A1618" s="67"/>
      <c r="B1618" s="67"/>
      <c r="C1618" s="27"/>
      <c r="D1618" s="67"/>
      <c r="E1618" s="67"/>
      <c r="F1618" s="67"/>
      <c r="G1618" s="6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</row>
    <row r="1619" spans="1:23" x14ac:dyDescent="0.25">
      <c r="A1619" s="67"/>
      <c r="B1619" s="67"/>
      <c r="C1619" s="27"/>
      <c r="D1619" s="67"/>
      <c r="E1619" s="67"/>
      <c r="F1619" s="67"/>
      <c r="G1619" s="67"/>
      <c r="H1619" s="81">
        <v>40000</v>
      </c>
      <c r="I1619" s="81"/>
      <c r="J1619" s="81">
        <v>0</v>
      </c>
      <c r="K1619" s="81"/>
      <c r="L1619" s="81">
        <v>40000</v>
      </c>
      <c r="M1619" s="81"/>
      <c r="N1619" s="81">
        <v>13636.35</v>
      </c>
      <c r="O1619" s="81"/>
      <c r="P1619" s="81">
        <v>26363.65</v>
      </c>
      <c r="Q1619" s="81"/>
      <c r="R1619" s="81">
        <v>13636.35</v>
      </c>
      <c r="S1619" s="81"/>
      <c r="T1619" s="81">
        <v>13636.35</v>
      </c>
      <c r="U1619" s="81"/>
      <c r="V1619" s="81">
        <v>26363.65</v>
      </c>
      <c r="W1619" s="81"/>
    </row>
    <row r="1620" spans="1:23" x14ac:dyDescent="0.25">
      <c r="A1620" s="67" t="s">
        <v>1620</v>
      </c>
      <c r="B1620" s="67"/>
      <c r="C1620" s="27"/>
      <c r="D1620" s="67" t="s">
        <v>1561</v>
      </c>
      <c r="E1620" s="67"/>
      <c r="F1620" s="67"/>
      <c r="G1620" s="67"/>
      <c r="H1620" s="81"/>
      <c r="I1620" s="81"/>
      <c r="J1620" s="81"/>
      <c r="K1620" s="81"/>
      <c r="L1620" s="81"/>
      <c r="M1620" s="81"/>
      <c r="N1620" s="81"/>
      <c r="O1620" s="81"/>
      <c r="P1620" s="81"/>
      <c r="Q1620" s="81"/>
      <c r="R1620" s="81"/>
      <c r="S1620" s="81"/>
      <c r="T1620" s="81"/>
      <c r="U1620" s="81"/>
      <c r="V1620" s="81"/>
      <c r="W1620" s="81"/>
    </row>
    <row r="1621" spans="1:23" x14ac:dyDescent="0.25">
      <c r="A1621" s="67"/>
      <c r="B1621" s="67"/>
      <c r="C1621" s="27"/>
      <c r="D1621" s="67"/>
      <c r="E1621" s="67"/>
      <c r="F1621" s="67"/>
      <c r="G1621" s="6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</row>
    <row r="1622" spans="1:23" x14ac:dyDescent="0.25">
      <c r="A1622" s="67"/>
      <c r="B1622" s="67"/>
      <c r="C1622" s="27"/>
      <c r="D1622" s="67"/>
      <c r="E1622" s="67"/>
      <c r="F1622" s="67"/>
      <c r="G1622" s="67"/>
      <c r="H1622" s="81">
        <v>45000</v>
      </c>
      <c r="I1622" s="81"/>
      <c r="J1622" s="81">
        <v>0</v>
      </c>
      <c r="K1622" s="81"/>
      <c r="L1622" s="81">
        <v>45000</v>
      </c>
      <c r="M1622" s="81"/>
      <c r="N1622" s="81">
        <v>3078.62</v>
      </c>
      <c r="O1622" s="81"/>
      <c r="P1622" s="81">
        <v>41921.379999999997</v>
      </c>
      <c r="Q1622" s="81"/>
      <c r="R1622" s="81">
        <v>1842.26</v>
      </c>
      <c r="S1622" s="81"/>
      <c r="T1622" s="81">
        <v>1842.26</v>
      </c>
      <c r="U1622" s="81"/>
      <c r="V1622" s="81">
        <v>43157.74</v>
      </c>
      <c r="W1622" s="81"/>
    </row>
    <row r="1623" spans="1:23" x14ac:dyDescent="0.25">
      <c r="A1623" s="67" t="s">
        <v>1645</v>
      </c>
      <c r="B1623" s="67"/>
      <c r="C1623" s="27"/>
      <c r="D1623" s="67" t="s">
        <v>1563</v>
      </c>
      <c r="E1623" s="67"/>
      <c r="F1623" s="67"/>
      <c r="G1623" s="6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</row>
    <row r="1624" spans="1:23" x14ac:dyDescent="0.25">
      <c r="A1624" s="67"/>
      <c r="B1624" s="67"/>
      <c r="C1624" s="27"/>
      <c r="D1624" s="67"/>
      <c r="E1624" s="67"/>
      <c r="F1624" s="67"/>
      <c r="G1624" s="67"/>
      <c r="H1624" s="81">
        <v>3800</v>
      </c>
      <c r="I1624" s="81"/>
      <c r="J1624" s="81">
        <v>0</v>
      </c>
      <c r="K1624" s="81"/>
      <c r="L1624" s="81">
        <v>3800</v>
      </c>
      <c r="M1624" s="81"/>
      <c r="N1624" s="81">
        <v>3776.71</v>
      </c>
      <c r="O1624" s="81"/>
      <c r="P1624" s="81">
        <v>23.29</v>
      </c>
      <c r="Q1624" s="81"/>
      <c r="R1624" s="81">
        <v>3776.71</v>
      </c>
      <c r="S1624" s="81"/>
      <c r="T1624" s="81">
        <v>3776.71</v>
      </c>
      <c r="U1624" s="81"/>
      <c r="V1624" s="81">
        <v>23.29</v>
      </c>
      <c r="W1624" s="81"/>
    </row>
    <row r="1625" spans="1:23" x14ac:dyDescent="0.25">
      <c r="A1625" s="67" t="s">
        <v>1646</v>
      </c>
      <c r="B1625" s="67"/>
      <c r="C1625" s="27"/>
      <c r="D1625" s="67" t="s">
        <v>1566</v>
      </c>
      <c r="E1625" s="67"/>
      <c r="F1625" s="67"/>
      <c r="G1625" s="6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</row>
    <row r="1626" spans="1:23" x14ac:dyDescent="0.25">
      <c r="A1626" s="67"/>
      <c r="B1626" s="67"/>
      <c r="C1626" s="27"/>
      <c r="D1626" s="67"/>
      <c r="E1626" s="67"/>
      <c r="F1626" s="67"/>
      <c r="G1626" s="67"/>
      <c r="H1626" s="81">
        <v>1000</v>
      </c>
      <c r="I1626" s="81"/>
      <c r="J1626" s="81">
        <v>0</v>
      </c>
      <c r="K1626" s="81"/>
      <c r="L1626" s="81">
        <v>1000</v>
      </c>
      <c r="M1626" s="81"/>
      <c r="N1626" s="81">
        <v>415.8</v>
      </c>
      <c r="O1626" s="81"/>
      <c r="P1626" s="81">
        <v>584.20000000000005</v>
      </c>
      <c r="Q1626" s="81"/>
      <c r="R1626" s="81">
        <v>415.8</v>
      </c>
      <c r="S1626" s="81"/>
      <c r="T1626" s="81">
        <v>415.8</v>
      </c>
      <c r="U1626" s="81"/>
      <c r="V1626" s="81">
        <v>584.20000000000005</v>
      </c>
      <c r="W1626" s="81"/>
    </row>
    <row r="1627" spans="1:23" x14ac:dyDescent="0.25">
      <c r="A1627" s="67" t="s">
        <v>1799</v>
      </c>
      <c r="B1627" s="67"/>
      <c r="C1627" s="27"/>
      <c r="D1627" s="67" t="s">
        <v>1753</v>
      </c>
      <c r="E1627" s="67"/>
      <c r="F1627" s="67"/>
      <c r="G1627" s="6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</row>
    <row r="1628" spans="1:23" x14ac:dyDescent="0.25">
      <c r="A1628" s="67"/>
      <c r="B1628" s="67"/>
      <c r="C1628" s="27"/>
      <c r="D1628" s="67"/>
      <c r="E1628" s="67"/>
      <c r="F1628" s="67"/>
      <c r="G1628" s="67"/>
      <c r="H1628" s="81">
        <v>200</v>
      </c>
      <c r="I1628" s="81"/>
      <c r="J1628" s="81">
        <v>0</v>
      </c>
      <c r="K1628" s="81"/>
      <c r="L1628" s="81">
        <v>200</v>
      </c>
      <c r="M1628" s="81"/>
      <c r="N1628" s="81">
        <v>0</v>
      </c>
      <c r="O1628" s="81"/>
      <c r="P1628" s="81">
        <v>200</v>
      </c>
      <c r="Q1628" s="81"/>
      <c r="R1628" s="81">
        <v>0</v>
      </c>
      <c r="S1628" s="81"/>
      <c r="T1628" s="81">
        <v>0</v>
      </c>
      <c r="U1628" s="81"/>
      <c r="V1628" s="81">
        <v>200</v>
      </c>
      <c r="W1628" s="81"/>
    </row>
    <row r="1629" spans="1:23" x14ac:dyDescent="0.25">
      <c r="A1629" s="67" t="s">
        <v>1800</v>
      </c>
      <c r="B1629" s="67"/>
      <c r="C1629" s="27"/>
      <c r="D1629" s="67" t="s">
        <v>1801</v>
      </c>
      <c r="E1629" s="67"/>
      <c r="F1629" s="67"/>
      <c r="G1629" s="6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</row>
    <row r="1630" spans="1:23" x14ac:dyDescent="0.25">
      <c r="A1630" s="67"/>
      <c r="B1630" s="67"/>
      <c r="C1630" s="27"/>
      <c r="D1630" s="67"/>
      <c r="E1630" s="67"/>
      <c r="F1630" s="67"/>
      <c r="G1630" s="67"/>
      <c r="H1630" s="81">
        <v>500</v>
      </c>
      <c r="I1630" s="81"/>
      <c r="J1630" s="81">
        <v>0</v>
      </c>
      <c r="K1630" s="81"/>
      <c r="L1630" s="81">
        <v>500</v>
      </c>
      <c r="M1630" s="81"/>
      <c r="N1630" s="81">
        <v>0</v>
      </c>
      <c r="O1630" s="81"/>
      <c r="P1630" s="81">
        <v>500</v>
      </c>
      <c r="Q1630" s="81"/>
      <c r="R1630" s="81">
        <v>0</v>
      </c>
      <c r="S1630" s="81"/>
      <c r="T1630" s="81">
        <v>0</v>
      </c>
      <c r="U1630" s="81"/>
      <c r="V1630" s="81">
        <v>500</v>
      </c>
      <c r="W1630" s="81"/>
    </row>
    <row r="1631" spans="1:23" x14ac:dyDescent="0.25">
      <c r="A1631" s="67" t="s">
        <v>1647</v>
      </c>
      <c r="B1631" s="67"/>
      <c r="C1631" s="27"/>
      <c r="D1631" s="67" t="s">
        <v>1729</v>
      </c>
      <c r="E1631" s="67"/>
      <c r="F1631" s="67"/>
      <c r="G1631" s="67"/>
      <c r="H1631" s="81"/>
      <c r="I1631" s="81"/>
      <c r="J1631" s="81"/>
      <c r="K1631" s="81"/>
      <c r="L1631" s="81"/>
      <c r="M1631" s="81"/>
      <c r="N1631" s="81"/>
      <c r="O1631" s="81"/>
      <c r="P1631" s="81"/>
      <c r="Q1631" s="81"/>
      <c r="R1631" s="81"/>
      <c r="S1631" s="81"/>
      <c r="T1631" s="81"/>
      <c r="U1631" s="81"/>
      <c r="V1631" s="81"/>
      <c r="W1631" s="81"/>
    </row>
    <row r="1632" spans="1:23" x14ac:dyDescent="0.25">
      <c r="A1632" s="67"/>
      <c r="B1632" s="67"/>
      <c r="C1632" s="27"/>
      <c r="D1632" s="67"/>
      <c r="E1632" s="67"/>
      <c r="F1632" s="67"/>
      <c r="G1632" s="6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</row>
    <row r="1633" spans="1:23" x14ac:dyDescent="0.25">
      <c r="A1633" s="67"/>
      <c r="B1633" s="67"/>
      <c r="C1633" s="27"/>
      <c r="D1633" s="67"/>
      <c r="E1633" s="67"/>
      <c r="F1633" s="67"/>
      <c r="G1633" s="67"/>
      <c r="H1633" s="81">
        <v>70000</v>
      </c>
      <c r="I1633" s="81"/>
      <c r="J1633" s="81">
        <v>137247.91</v>
      </c>
      <c r="K1633" s="81"/>
      <c r="L1633" s="81">
        <v>207247.91</v>
      </c>
      <c r="M1633" s="81"/>
      <c r="N1633" s="81">
        <v>194892.95</v>
      </c>
      <c r="O1633" s="81"/>
      <c r="P1633" s="81">
        <v>12354.960000000001</v>
      </c>
      <c r="Q1633" s="81"/>
      <c r="R1633" s="81">
        <v>106761.62</v>
      </c>
      <c r="S1633" s="81"/>
      <c r="T1633" s="81">
        <v>106761.62</v>
      </c>
      <c r="U1633" s="81"/>
      <c r="V1633" s="81">
        <v>100486.29000000001</v>
      </c>
      <c r="W1633" s="81"/>
    </row>
    <row r="1634" spans="1:23" x14ac:dyDescent="0.25">
      <c r="A1634" s="67" t="s">
        <v>1621</v>
      </c>
      <c r="B1634" s="67"/>
      <c r="C1634" s="27"/>
      <c r="D1634" s="67" t="s">
        <v>1570</v>
      </c>
      <c r="E1634" s="67"/>
      <c r="F1634" s="67"/>
      <c r="G1634" s="67"/>
      <c r="H1634" s="81"/>
      <c r="I1634" s="81"/>
      <c r="J1634" s="81"/>
      <c r="K1634" s="81"/>
      <c r="L1634" s="81"/>
      <c r="M1634" s="81"/>
      <c r="N1634" s="81"/>
      <c r="O1634" s="81"/>
      <c r="P1634" s="81"/>
      <c r="Q1634" s="81"/>
      <c r="R1634" s="81"/>
      <c r="S1634" s="81"/>
      <c r="T1634" s="81"/>
      <c r="U1634" s="81"/>
      <c r="V1634" s="81"/>
      <c r="W1634" s="81"/>
    </row>
    <row r="1635" spans="1:23" x14ac:dyDescent="0.25">
      <c r="A1635" s="67"/>
      <c r="B1635" s="67"/>
      <c r="C1635" s="27"/>
      <c r="D1635" s="67"/>
      <c r="E1635" s="67"/>
      <c r="F1635" s="67"/>
      <c r="G1635" s="6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</row>
    <row r="1636" spans="1:23" x14ac:dyDescent="0.25">
      <c r="A1636" s="67"/>
      <c r="B1636" s="67"/>
      <c r="C1636" s="27"/>
      <c r="D1636" s="67"/>
      <c r="E1636" s="67"/>
      <c r="F1636" s="67"/>
      <c r="G1636" s="67"/>
      <c r="H1636" s="81">
        <v>100000</v>
      </c>
      <c r="I1636" s="81"/>
      <c r="J1636" s="81">
        <v>-40000</v>
      </c>
      <c r="K1636" s="81"/>
      <c r="L1636" s="81">
        <v>60000</v>
      </c>
      <c r="M1636" s="81"/>
      <c r="N1636" s="81">
        <v>12610.08</v>
      </c>
      <c r="O1636" s="81"/>
      <c r="P1636" s="81">
        <v>47389.919999999998</v>
      </c>
      <c r="Q1636" s="81"/>
      <c r="R1636" s="81">
        <v>3811.9700000000003</v>
      </c>
      <c r="S1636" s="81"/>
      <c r="T1636" s="81">
        <v>3811.9700000000003</v>
      </c>
      <c r="U1636" s="81"/>
      <c r="V1636" s="81">
        <v>56188.03</v>
      </c>
      <c r="W1636" s="81"/>
    </row>
    <row r="1637" spans="1:23" x14ac:dyDescent="0.25">
      <c r="A1637" s="67" t="s">
        <v>1802</v>
      </c>
      <c r="B1637" s="67"/>
      <c r="C1637" s="27"/>
      <c r="D1637" s="67" t="s">
        <v>1803</v>
      </c>
      <c r="E1637" s="67"/>
      <c r="F1637" s="67"/>
      <c r="G1637" s="6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</row>
    <row r="1638" spans="1:23" x14ac:dyDescent="0.25">
      <c r="A1638" s="67"/>
      <c r="B1638" s="67"/>
      <c r="C1638" s="27"/>
      <c r="D1638" s="67"/>
      <c r="E1638" s="67"/>
      <c r="F1638" s="67"/>
      <c r="G1638" s="67"/>
      <c r="H1638" s="81">
        <v>50000</v>
      </c>
      <c r="I1638" s="81"/>
      <c r="J1638" s="81">
        <v>0</v>
      </c>
      <c r="K1638" s="81"/>
      <c r="L1638" s="81">
        <v>50000</v>
      </c>
      <c r="M1638" s="81"/>
      <c r="N1638" s="81">
        <v>6538</v>
      </c>
      <c r="O1638" s="81"/>
      <c r="P1638" s="81">
        <v>43462</v>
      </c>
      <c r="Q1638" s="81"/>
      <c r="R1638" s="81">
        <v>0</v>
      </c>
      <c r="S1638" s="81"/>
      <c r="T1638" s="81">
        <v>0</v>
      </c>
      <c r="U1638" s="81"/>
      <c r="V1638" s="81">
        <v>50000</v>
      </c>
      <c r="W1638" s="81"/>
    </row>
    <row r="1639" spans="1:23" x14ac:dyDescent="0.25">
      <c r="A1639" s="67" t="s">
        <v>1804</v>
      </c>
      <c r="B1639" s="67"/>
      <c r="C1639" s="27"/>
      <c r="D1639" s="67" t="s">
        <v>1545</v>
      </c>
      <c r="E1639" s="67"/>
      <c r="F1639" s="67"/>
      <c r="G1639" s="6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</row>
    <row r="1640" spans="1:23" x14ac:dyDescent="0.25">
      <c r="A1640" s="67"/>
      <c r="B1640" s="67"/>
      <c r="C1640" s="27"/>
      <c r="D1640" s="67"/>
      <c r="E1640" s="67"/>
      <c r="F1640" s="67"/>
      <c r="G1640" s="67"/>
      <c r="H1640" s="81">
        <v>100</v>
      </c>
      <c r="I1640" s="81"/>
      <c r="J1640" s="81">
        <v>0</v>
      </c>
      <c r="K1640" s="81"/>
      <c r="L1640" s="81">
        <v>100</v>
      </c>
      <c r="M1640" s="81"/>
      <c r="N1640" s="81">
        <v>0</v>
      </c>
      <c r="O1640" s="81"/>
      <c r="P1640" s="81">
        <v>100</v>
      </c>
      <c r="Q1640" s="81"/>
      <c r="R1640" s="81">
        <v>0</v>
      </c>
      <c r="S1640" s="81"/>
      <c r="T1640" s="81">
        <v>0</v>
      </c>
      <c r="U1640" s="81"/>
      <c r="V1640" s="81">
        <v>100</v>
      </c>
      <c r="W1640" s="81"/>
    </row>
    <row r="1641" spans="1:23" x14ac:dyDescent="0.25">
      <c r="A1641" s="67" t="s">
        <v>1805</v>
      </c>
      <c r="B1641" s="67"/>
      <c r="C1641" s="27"/>
      <c r="D1641" s="67" t="s">
        <v>1806</v>
      </c>
      <c r="E1641" s="67"/>
      <c r="F1641" s="67"/>
      <c r="G1641" s="6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</row>
    <row r="1642" spans="1:23" x14ac:dyDescent="0.25">
      <c r="A1642" s="67"/>
      <c r="B1642" s="67"/>
      <c r="C1642" s="27"/>
      <c r="D1642" s="67"/>
      <c r="E1642" s="67"/>
      <c r="F1642" s="67"/>
      <c r="G1642" s="67"/>
      <c r="H1642" s="81">
        <v>100</v>
      </c>
      <c r="I1642" s="81"/>
      <c r="J1642" s="81">
        <v>0</v>
      </c>
      <c r="K1642" s="81"/>
      <c r="L1642" s="81">
        <v>100</v>
      </c>
      <c r="M1642" s="81"/>
      <c r="N1642" s="81">
        <v>0</v>
      </c>
      <c r="O1642" s="81"/>
      <c r="P1642" s="81">
        <v>100</v>
      </c>
      <c r="Q1642" s="81"/>
      <c r="R1642" s="81">
        <v>0</v>
      </c>
      <c r="S1642" s="81"/>
      <c r="T1642" s="81">
        <v>0</v>
      </c>
      <c r="U1642" s="81"/>
      <c r="V1642" s="81">
        <v>100</v>
      </c>
      <c r="W1642" s="81"/>
    </row>
    <row r="1643" spans="1:23" x14ac:dyDescent="0.25">
      <c r="A1643" s="67" t="s">
        <v>1730</v>
      </c>
      <c r="B1643" s="67"/>
      <c r="C1643" s="27"/>
      <c r="D1643" s="67" t="s">
        <v>1731</v>
      </c>
      <c r="E1643" s="67"/>
      <c r="F1643" s="67"/>
      <c r="G1643" s="6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</row>
    <row r="1644" spans="1:23" x14ac:dyDescent="0.25">
      <c r="A1644" s="67"/>
      <c r="B1644" s="67"/>
      <c r="C1644" s="27"/>
      <c r="D1644" s="67"/>
      <c r="E1644" s="67"/>
      <c r="F1644" s="67"/>
      <c r="G1644" s="67"/>
      <c r="H1644" s="81">
        <v>10000</v>
      </c>
      <c r="I1644" s="81"/>
      <c r="J1644" s="81">
        <v>0</v>
      </c>
      <c r="K1644" s="81"/>
      <c r="L1644" s="81">
        <v>10000</v>
      </c>
      <c r="M1644" s="81"/>
      <c r="N1644" s="81">
        <v>0</v>
      </c>
      <c r="O1644" s="81"/>
      <c r="P1644" s="81">
        <v>10000</v>
      </c>
      <c r="Q1644" s="81"/>
      <c r="R1644" s="81">
        <v>0</v>
      </c>
      <c r="S1644" s="81"/>
      <c r="T1644" s="81">
        <v>0</v>
      </c>
      <c r="U1644" s="81"/>
      <c r="V1644" s="81">
        <v>10000</v>
      </c>
      <c r="W1644" s="81"/>
    </row>
    <row r="1645" spans="1:23" x14ac:dyDescent="0.25">
      <c r="A1645" s="67" t="s">
        <v>1652</v>
      </c>
      <c r="B1645" s="67"/>
      <c r="C1645" s="27"/>
      <c r="D1645" s="67" t="s">
        <v>1807</v>
      </c>
      <c r="E1645" s="67"/>
      <c r="F1645" s="67"/>
      <c r="G1645" s="6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</row>
    <row r="1646" spans="1:23" x14ac:dyDescent="0.25">
      <c r="A1646" s="67"/>
      <c r="B1646" s="67"/>
      <c r="C1646" s="27"/>
      <c r="D1646" s="67"/>
      <c r="E1646" s="67"/>
      <c r="F1646" s="67"/>
      <c r="G1646" s="67"/>
      <c r="H1646" s="81">
        <v>1000</v>
      </c>
      <c r="I1646" s="81"/>
      <c r="J1646" s="81">
        <v>0</v>
      </c>
      <c r="K1646" s="81"/>
      <c r="L1646" s="81">
        <v>1000</v>
      </c>
      <c r="M1646" s="81"/>
      <c r="N1646" s="81">
        <v>0</v>
      </c>
      <c r="O1646" s="81"/>
      <c r="P1646" s="81">
        <v>1000</v>
      </c>
      <c r="Q1646" s="81"/>
      <c r="R1646" s="81">
        <v>0</v>
      </c>
      <c r="S1646" s="81"/>
      <c r="T1646" s="81">
        <v>0</v>
      </c>
      <c r="U1646" s="81"/>
      <c r="V1646" s="81">
        <v>1000</v>
      </c>
      <c r="W1646" s="81"/>
    </row>
    <row r="1647" spans="1:23" x14ac:dyDescent="0.25">
      <c r="A1647" s="67" t="s">
        <v>1808</v>
      </c>
      <c r="B1647" s="67"/>
      <c r="C1647" s="27"/>
      <c r="D1647" s="67" t="s">
        <v>1809</v>
      </c>
      <c r="E1647" s="67"/>
      <c r="F1647" s="67"/>
      <c r="G1647" s="67"/>
      <c r="H1647" s="81"/>
      <c r="I1647" s="81"/>
      <c r="J1647" s="81"/>
      <c r="K1647" s="81"/>
      <c r="L1647" s="81"/>
      <c r="M1647" s="81"/>
      <c r="N1647" s="81"/>
      <c r="O1647" s="81"/>
      <c r="P1647" s="81"/>
      <c r="Q1647" s="81"/>
      <c r="R1647" s="81"/>
      <c r="S1647" s="81"/>
      <c r="T1647" s="81"/>
      <c r="U1647" s="81"/>
      <c r="V1647" s="81"/>
      <c r="W1647" s="81"/>
    </row>
    <row r="1648" spans="1:23" x14ac:dyDescent="0.25">
      <c r="A1648" s="67"/>
      <c r="B1648" s="67"/>
      <c r="C1648" s="27"/>
      <c r="D1648" s="67"/>
      <c r="E1648" s="67"/>
      <c r="F1648" s="67"/>
      <c r="G1648" s="6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</row>
    <row r="1649" spans="1:23" x14ac:dyDescent="0.25">
      <c r="A1649" s="67"/>
      <c r="B1649" s="67"/>
      <c r="C1649" s="27"/>
      <c r="D1649" s="67"/>
      <c r="E1649" s="67"/>
      <c r="F1649" s="67"/>
      <c r="G1649" s="67"/>
      <c r="H1649" s="81">
        <v>631314.9</v>
      </c>
      <c r="I1649" s="81"/>
      <c r="J1649" s="81">
        <v>0</v>
      </c>
      <c r="K1649" s="81"/>
      <c r="L1649" s="81">
        <v>631314.9</v>
      </c>
      <c r="M1649" s="81"/>
      <c r="N1649" s="81">
        <v>0</v>
      </c>
      <c r="O1649" s="81"/>
      <c r="P1649" s="81">
        <v>631314.9</v>
      </c>
      <c r="Q1649" s="81"/>
      <c r="R1649" s="81">
        <v>0</v>
      </c>
      <c r="S1649" s="81"/>
      <c r="T1649" s="81">
        <v>0</v>
      </c>
      <c r="U1649" s="81"/>
      <c r="V1649" s="81">
        <v>631314.9</v>
      </c>
      <c r="W1649" s="81"/>
    </row>
    <row r="1650" spans="1:23" x14ac:dyDescent="0.25">
      <c r="A1650" s="67" t="s">
        <v>1810</v>
      </c>
      <c r="B1650" s="67"/>
      <c r="C1650" s="27"/>
      <c r="D1650" s="67" t="s">
        <v>1811</v>
      </c>
      <c r="E1650" s="67"/>
      <c r="F1650" s="67"/>
      <c r="G1650" s="67"/>
      <c r="H1650" s="81"/>
      <c r="I1650" s="81"/>
      <c r="J1650" s="81"/>
      <c r="K1650" s="81"/>
      <c r="L1650" s="81"/>
      <c r="M1650" s="81"/>
      <c r="N1650" s="81"/>
      <c r="O1650" s="81"/>
      <c r="P1650" s="81"/>
      <c r="Q1650" s="81"/>
      <c r="R1650" s="81"/>
      <c r="S1650" s="81"/>
      <c r="T1650" s="81"/>
      <c r="U1650" s="81"/>
      <c r="V1650" s="81"/>
      <c r="W1650" s="81"/>
    </row>
    <row r="1651" spans="1:23" x14ac:dyDescent="0.25">
      <c r="A1651" s="67"/>
      <c r="B1651" s="67"/>
      <c r="C1651" s="27"/>
      <c r="D1651" s="67"/>
      <c r="E1651" s="67"/>
      <c r="F1651" s="67"/>
      <c r="G1651" s="6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</row>
    <row r="1652" spans="1:23" x14ac:dyDescent="0.25">
      <c r="A1652" s="67"/>
      <c r="B1652" s="67"/>
      <c r="C1652" s="27"/>
      <c r="D1652" s="67"/>
      <c r="E1652" s="67"/>
      <c r="F1652" s="67"/>
      <c r="G1652" s="67"/>
      <c r="H1652" s="81">
        <v>224000</v>
      </c>
      <c r="I1652" s="81"/>
      <c r="J1652" s="81">
        <v>-221000</v>
      </c>
      <c r="K1652" s="81"/>
      <c r="L1652" s="81">
        <v>3000</v>
      </c>
      <c r="M1652" s="81"/>
      <c r="N1652" s="81">
        <v>0</v>
      </c>
      <c r="O1652" s="81"/>
      <c r="P1652" s="81">
        <v>3000</v>
      </c>
      <c r="Q1652" s="81"/>
      <c r="R1652" s="81">
        <v>0</v>
      </c>
      <c r="S1652" s="81"/>
      <c r="T1652" s="81">
        <v>0</v>
      </c>
      <c r="U1652" s="81"/>
      <c r="V1652" s="81">
        <v>3000</v>
      </c>
      <c r="W1652" s="81"/>
    </row>
    <row r="1653" spans="1:23" x14ac:dyDescent="0.25">
      <c r="A1653" s="67" t="s">
        <v>1812</v>
      </c>
      <c r="B1653" s="67"/>
      <c r="C1653" s="27"/>
      <c r="D1653" s="67" t="s">
        <v>1813</v>
      </c>
      <c r="E1653" s="67"/>
      <c r="F1653" s="67"/>
      <c r="G1653" s="67"/>
      <c r="H1653" s="81"/>
      <c r="I1653" s="81"/>
      <c r="J1653" s="81"/>
      <c r="K1653" s="81"/>
      <c r="L1653" s="81"/>
      <c r="M1653" s="81"/>
      <c r="N1653" s="81"/>
      <c r="O1653" s="81"/>
      <c r="P1653" s="81"/>
      <c r="Q1653" s="81"/>
      <c r="R1653" s="81"/>
      <c r="S1653" s="81"/>
      <c r="T1653" s="81"/>
      <c r="U1653" s="81"/>
      <c r="V1653" s="81"/>
      <c r="W1653" s="81"/>
    </row>
    <row r="1654" spans="1:23" x14ac:dyDescent="0.25">
      <c r="A1654" s="67"/>
      <c r="B1654" s="67"/>
      <c r="C1654" s="27"/>
      <c r="D1654" s="67"/>
      <c r="E1654" s="67"/>
      <c r="F1654" s="67"/>
      <c r="G1654" s="6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</row>
    <row r="1655" spans="1:23" x14ac:dyDescent="0.25">
      <c r="A1655" s="67"/>
      <c r="B1655" s="67"/>
      <c r="C1655" s="27"/>
      <c r="D1655" s="67"/>
      <c r="E1655" s="67"/>
      <c r="F1655" s="67"/>
      <c r="G1655" s="67"/>
      <c r="H1655" s="81">
        <v>1000</v>
      </c>
      <c r="I1655" s="81"/>
      <c r="J1655" s="81">
        <v>0</v>
      </c>
      <c r="K1655" s="81"/>
      <c r="L1655" s="81">
        <v>1000</v>
      </c>
      <c r="M1655" s="81"/>
      <c r="N1655" s="81">
        <v>0</v>
      </c>
      <c r="O1655" s="81"/>
      <c r="P1655" s="81">
        <v>1000</v>
      </c>
      <c r="Q1655" s="81"/>
      <c r="R1655" s="81">
        <v>0</v>
      </c>
      <c r="S1655" s="81"/>
      <c r="T1655" s="81">
        <v>0</v>
      </c>
      <c r="U1655" s="81"/>
      <c r="V1655" s="81">
        <v>1000</v>
      </c>
      <c r="W1655" s="81"/>
    </row>
    <row r="1656" spans="1:23" x14ac:dyDescent="0.25">
      <c r="A1656" s="67" t="s">
        <v>1814</v>
      </c>
      <c r="B1656" s="67"/>
      <c r="C1656" s="27"/>
      <c r="D1656" s="67" t="s">
        <v>1815</v>
      </c>
      <c r="E1656" s="67"/>
      <c r="F1656" s="67"/>
      <c r="G1656" s="67"/>
      <c r="H1656" s="81"/>
      <c r="I1656" s="81"/>
      <c r="J1656" s="81"/>
      <c r="K1656" s="81"/>
      <c r="L1656" s="81"/>
      <c r="M1656" s="81"/>
      <c r="N1656" s="81"/>
      <c r="O1656" s="81"/>
      <c r="P1656" s="81"/>
      <c r="Q1656" s="81"/>
      <c r="R1656" s="81"/>
      <c r="S1656" s="81"/>
      <c r="T1656" s="81"/>
      <c r="U1656" s="81"/>
      <c r="V1656" s="81"/>
      <c r="W1656" s="81"/>
    </row>
    <row r="1657" spans="1:23" x14ac:dyDescent="0.25">
      <c r="A1657" s="67"/>
      <c r="B1657" s="67"/>
      <c r="C1657" s="27"/>
      <c r="D1657" s="67"/>
      <c r="E1657" s="67"/>
      <c r="F1657" s="67"/>
      <c r="G1657" s="6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</row>
    <row r="1658" spans="1:23" x14ac:dyDescent="0.25">
      <c r="A1658" s="67"/>
      <c r="B1658" s="67"/>
      <c r="C1658" s="27"/>
      <c r="D1658" s="67"/>
      <c r="E1658" s="67"/>
      <c r="F1658" s="67"/>
      <c r="G1658" s="67"/>
      <c r="H1658" s="81">
        <v>230000</v>
      </c>
      <c r="I1658" s="81"/>
      <c r="J1658" s="81">
        <v>0</v>
      </c>
      <c r="K1658" s="81"/>
      <c r="L1658" s="81">
        <v>230000</v>
      </c>
      <c r="M1658" s="81"/>
      <c r="N1658" s="81">
        <v>0</v>
      </c>
      <c r="O1658" s="81"/>
      <c r="P1658" s="81">
        <v>230000</v>
      </c>
      <c r="Q1658" s="81"/>
      <c r="R1658" s="81">
        <v>0</v>
      </c>
      <c r="S1658" s="81"/>
      <c r="T1658" s="81">
        <v>0</v>
      </c>
      <c r="U1658" s="81"/>
      <c r="V1658" s="81">
        <v>230000</v>
      </c>
      <c r="W1658" s="81"/>
    </row>
    <row r="1659" spans="1:23" x14ac:dyDescent="0.25">
      <c r="A1659" s="27"/>
      <c r="B1659" s="27"/>
      <c r="C1659" s="27"/>
      <c r="D1659" s="27"/>
      <c r="E1659" s="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</row>
    <row r="1660" spans="1:23" x14ac:dyDescent="0.25">
      <c r="A1660" s="27"/>
      <c r="B1660" s="27"/>
      <c r="C1660" s="27"/>
      <c r="D1660" s="27"/>
      <c r="E1660" s="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</row>
    <row r="1661" spans="1:23" x14ac:dyDescent="0.25">
      <c r="A1661" s="30" t="s">
        <v>157</v>
      </c>
      <c r="B1661" s="27"/>
      <c r="C1661" s="27"/>
      <c r="D1661" s="27"/>
      <c r="E1661" s="73" t="s">
        <v>158</v>
      </c>
      <c r="F1661" s="73"/>
      <c r="G1661" s="27"/>
      <c r="H1661" s="27"/>
      <c r="I1661" s="27"/>
      <c r="J1661" s="73" t="s">
        <v>159</v>
      </c>
      <c r="K1661" s="73"/>
      <c r="L1661" s="27"/>
      <c r="M1661" s="27"/>
      <c r="N1661" s="27"/>
      <c r="O1661" s="73" t="s">
        <v>160</v>
      </c>
      <c r="P1661" s="73"/>
      <c r="Q1661" s="73"/>
      <c r="R1661" s="27"/>
      <c r="S1661" s="27"/>
      <c r="T1661" s="34">
        <v>45775</v>
      </c>
      <c r="U1661" s="27"/>
      <c r="V1661" s="27"/>
      <c r="W1661" s="27"/>
    </row>
    <row r="1662" spans="1:23" x14ac:dyDescent="0.25">
      <c r="A1662" s="27"/>
      <c r="B1662" s="80" t="s">
        <v>1113</v>
      </c>
      <c r="C1662" s="80"/>
      <c r="D1662" s="80"/>
      <c r="E1662" s="80" t="s">
        <v>1526</v>
      </c>
      <c r="F1662" s="80"/>
      <c r="G1662" s="80"/>
      <c r="H1662" s="80"/>
      <c r="I1662" s="27"/>
      <c r="J1662" s="80" t="s">
        <v>1114</v>
      </c>
      <c r="K1662" s="80"/>
      <c r="L1662" s="80"/>
      <c r="M1662" s="27"/>
      <c r="N1662" s="27"/>
      <c r="O1662" s="80" t="s">
        <v>1115</v>
      </c>
      <c r="P1662" s="80"/>
      <c r="Q1662" s="80"/>
      <c r="R1662" s="80"/>
      <c r="S1662" s="80"/>
      <c r="T1662" s="27"/>
      <c r="U1662" s="27"/>
      <c r="V1662" s="27"/>
      <c r="W1662" s="27"/>
    </row>
    <row r="1663" spans="1:23" x14ac:dyDescent="0.25">
      <c r="A1663" s="27"/>
      <c r="B1663" s="80"/>
      <c r="C1663" s="80"/>
      <c r="D1663" s="80"/>
      <c r="E1663" s="80"/>
      <c r="F1663" s="80"/>
      <c r="G1663" s="80"/>
      <c r="H1663" s="80"/>
      <c r="I1663" s="27"/>
      <c r="J1663" s="80"/>
      <c r="K1663" s="80"/>
      <c r="L1663" s="80"/>
      <c r="M1663" s="27"/>
      <c r="N1663" s="27"/>
      <c r="O1663" s="80"/>
      <c r="P1663" s="80"/>
      <c r="Q1663" s="80"/>
      <c r="R1663" s="80"/>
      <c r="S1663" s="80"/>
      <c r="T1663" s="35">
        <v>0.65803240740740743</v>
      </c>
      <c r="U1663" s="27"/>
      <c r="V1663" s="27"/>
      <c r="W1663" s="27"/>
    </row>
    <row r="1664" spans="1:23" x14ac:dyDescent="0.25">
      <c r="A1664" s="27"/>
      <c r="B1664" s="27"/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</row>
    <row r="1665" spans="1:23" x14ac:dyDescent="0.25">
      <c r="A1665" s="27"/>
      <c r="B1665" s="27"/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</row>
    <row r="1666" spans="1:23" x14ac:dyDescent="0.25">
      <c r="A1666" s="27"/>
      <c r="B1666" s="27"/>
      <c r="C1666" s="27"/>
      <c r="D1666" s="94" t="s">
        <v>1116</v>
      </c>
      <c r="E1666" s="94"/>
      <c r="F1666" s="94"/>
      <c r="G1666" s="94"/>
      <c r="H1666" s="94"/>
      <c r="I1666" s="94"/>
      <c r="J1666" s="94"/>
      <c r="K1666" s="94"/>
      <c r="L1666" s="94"/>
      <c r="M1666" s="94"/>
      <c r="N1666" s="94"/>
      <c r="O1666" s="94"/>
      <c r="P1666" s="94"/>
      <c r="Q1666" s="94"/>
      <c r="R1666" s="94"/>
      <c r="S1666" s="27"/>
      <c r="T1666" s="27"/>
      <c r="U1666" s="27"/>
      <c r="V1666" s="27"/>
      <c r="W1666" s="27"/>
    </row>
    <row r="1667" spans="1:23" x14ac:dyDescent="0.25">
      <c r="A1667" s="27"/>
      <c r="B1667" s="27"/>
      <c r="C1667" s="27"/>
      <c r="D1667" s="94"/>
      <c r="E1667" s="94"/>
      <c r="F1667" s="94"/>
      <c r="G1667" s="94"/>
      <c r="H1667" s="94"/>
      <c r="I1667" s="94"/>
      <c r="J1667" s="94"/>
      <c r="K1667" s="94"/>
      <c r="L1667" s="94"/>
      <c r="M1667" s="94"/>
      <c r="N1667" s="94"/>
      <c r="O1667" s="94"/>
      <c r="P1667" s="94"/>
      <c r="Q1667" s="94"/>
      <c r="R1667" s="94"/>
      <c r="S1667" s="64" t="s">
        <v>162</v>
      </c>
      <c r="T1667" s="64"/>
      <c r="U1667" s="27"/>
      <c r="V1667" s="27"/>
      <c r="W1667" s="27"/>
    </row>
    <row r="1668" spans="1:23" x14ac:dyDescent="0.25">
      <c r="A1668" s="27"/>
      <c r="B1668" s="27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64"/>
      <c r="T1668" s="64"/>
      <c r="U1668" s="27"/>
      <c r="V1668" s="27"/>
      <c r="W1668" s="27"/>
    </row>
    <row r="1669" spans="1:23" ht="15.75" x14ac:dyDescent="0.25">
      <c r="A1669" s="27"/>
      <c r="B1669" s="27"/>
      <c r="C1669" s="27"/>
      <c r="D1669" s="27"/>
      <c r="E1669" s="27"/>
      <c r="F1669" s="27"/>
      <c r="G1669" s="27"/>
      <c r="H1669" s="95" t="s">
        <v>1479</v>
      </c>
      <c r="I1669" s="95"/>
      <c r="J1669" s="95"/>
      <c r="K1669" s="95"/>
      <c r="L1669" s="95"/>
      <c r="M1669" s="95"/>
      <c r="N1669" s="95"/>
      <c r="O1669" s="27"/>
      <c r="P1669" s="27"/>
      <c r="Q1669" s="27"/>
      <c r="R1669" s="27"/>
      <c r="S1669" s="27"/>
      <c r="T1669" s="27"/>
      <c r="U1669" s="27"/>
      <c r="V1669" s="27"/>
      <c r="W1669" s="27"/>
    </row>
    <row r="1670" spans="1:23" x14ac:dyDescent="0.25">
      <c r="A1670" s="27"/>
      <c r="B1670" s="27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64" t="s">
        <v>1816</v>
      </c>
      <c r="R1670" s="64"/>
      <c r="S1670" s="64"/>
      <c r="T1670" s="27"/>
      <c r="U1670" s="27"/>
      <c r="V1670" s="27"/>
      <c r="W1670" s="27"/>
    </row>
    <row r="1671" spans="1:23" x14ac:dyDescent="0.25">
      <c r="A1671" s="27"/>
      <c r="B1671" s="27"/>
      <c r="C1671" s="27"/>
      <c r="D1671" s="27"/>
      <c r="E1671" s="27"/>
      <c r="F1671" s="27"/>
      <c r="G1671" s="27"/>
      <c r="H1671" s="64" t="s">
        <v>95</v>
      </c>
      <c r="I1671" s="64"/>
      <c r="J1671" s="96">
        <v>45292</v>
      </c>
      <c r="K1671" s="96"/>
      <c r="L1671" s="64" t="s">
        <v>96</v>
      </c>
      <c r="M1671" s="64"/>
      <c r="N1671" s="96">
        <v>45657</v>
      </c>
      <c r="O1671" s="96"/>
      <c r="P1671" s="27"/>
      <c r="Q1671" s="64"/>
      <c r="R1671" s="64"/>
      <c r="S1671" s="64"/>
      <c r="T1671" s="27"/>
      <c r="U1671" s="27"/>
      <c r="V1671" s="27"/>
      <c r="W1671" s="27"/>
    </row>
    <row r="1672" spans="1:23" x14ac:dyDescent="0.25">
      <c r="A1672" s="27"/>
      <c r="B1672" s="27"/>
      <c r="C1672" s="27"/>
      <c r="D1672" s="27"/>
      <c r="E1672" s="27"/>
      <c r="F1672" s="27"/>
      <c r="G1672" s="27"/>
      <c r="H1672" s="64"/>
      <c r="I1672" s="64"/>
      <c r="J1672" s="96"/>
      <c r="K1672" s="96"/>
      <c r="L1672" s="64"/>
      <c r="M1672" s="64"/>
      <c r="N1672" s="96"/>
      <c r="O1672" s="96"/>
      <c r="P1672" s="27"/>
      <c r="Q1672" s="27"/>
      <c r="R1672" s="27"/>
      <c r="S1672" s="27"/>
      <c r="T1672" s="27"/>
      <c r="U1672" s="27"/>
      <c r="V1672" s="27"/>
      <c r="W1672" s="27"/>
    </row>
    <row r="1673" spans="1:23" x14ac:dyDescent="0.25">
      <c r="A1673" s="27"/>
      <c r="B1673" s="27"/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</row>
    <row r="1674" spans="1:23" x14ac:dyDescent="0.25">
      <c r="A1674" s="27"/>
      <c r="B1674" s="27"/>
      <c r="C1674" s="27"/>
      <c r="D1674" s="27"/>
      <c r="E1674" s="27"/>
      <c r="F1674" s="27"/>
      <c r="G1674" s="27"/>
      <c r="H1674" s="93" t="s">
        <v>1065</v>
      </c>
      <c r="I1674" s="93"/>
      <c r="J1674" s="93"/>
      <c r="K1674" s="93" t="s">
        <v>1066</v>
      </c>
      <c r="L1674" s="93"/>
      <c r="M1674" s="93" t="s">
        <v>1067</v>
      </c>
      <c r="N1674" s="93"/>
      <c r="O1674" s="93" t="s">
        <v>1068</v>
      </c>
      <c r="P1674" s="93"/>
      <c r="Q1674" s="93" t="s">
        <v>1480</v>
      </c>
      <c r="R1674" s="93"/>
      <c r="S1674" s="93" t="s">
        <v>1070</v>
      </c>
      <c r="T1674" s="93"/>
      <c r="U1674" s="27"/>
      <c r="V1674" s="27"/>
      <c r="W1674" s="27"/>
    </row>
    <row r="1675" spans="1:23" x14ac:dyDescent="0.25">
      <c r="A1675" s="27"/>
      <c r="B1675" s="27"/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</row>
    <row r="1676" spans="1:23" x14ac:dyDescent="0.25">
      <c r="A1676" s="93" t="s">
        <v>1481</v>
      </c>
      <c r="B1676" s="93"/>
      <c r="C1676" s="93" t="s">
        <v>1773</v>
      </c>
      <c r="D1676" s="93"/>
      <c r="E1676" s="93" t="s">
        <v>1482</v>
      </c>
      <c r="F1676" s="93"/>
      <c r="G1676" s="93" t="s">
        <v>1774</v>
      </c>
      <c r="H1676" s="93"/>
      <c r="I1676" s="93"/>
      <c r="J1676" s="93"/>
      <c r="K1676" s="93"/>
      <c r="L1676" s="93"/>
      <c r="M1676" s="93"/>
      <c r="N1676" s="93"/>
      <c r="O1676" s="27"/>
      <c r="P1676" s="27"/>
      <c r="Q1676" s="27"/>
      <c r="R1676" s="27"/>
      <c r="S1676" s="27"/>
      <c r="T1676" s="27"/>
      <c r="U1676" s="27"/>
      <c r="V1676" s="27"/>
      <c r="W1676" s="27"/>
    </row>
    <row r="1677" spans="1:23" x14ac:dyDescent="0.25">
      <c r="A1677" s="27"/>
      <c r="B1677" s="27"/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</row>
    <row r="1678" spans="1:23" x14ac:dyDescent="0.25">
      <c r="A1678" s="27"/>
      <c r="B1678" s="27"/>
      <c r="C1678" s="27"/>
      <c r="D1678" s="27"/>
      <c r="E1678" s="27"/>
      <c r="F1678" s="27"/>
      <c r="G1678" s="87" t="s">
        <v>1071</v>
      </c>
      <c r="H1678" s="87"/>
      <c r="I1678" s="27"/>
      <c r="J1678" s="27"/>
      <c r="K1678" s="27"/>
      <c r="L1678" s="27"/>
      <c r="M1678" s="27"/>
      <c r="N1678" s="27"/>
      <c r="O1678" s="87" t="s">
        <v>40</v>
      </c>
      <c r="P1678" s="87"/>
      <c r="Q1678" s="27"/>
      <c r="R1678" s="27"/>
      <c r="S1678" s="27"/>
      <c r="T1678" s="27"/>
      <c r="U1678" s="87" t="s">
        <v>38</v>
      </c>
      <c r="V1678" s="87"/>
      <c r="W1678" s="27"/>
    </row>
    <row r="1679" spans="1:23" x14ac:dyDescent="0.25">
      <c r="A1679" s="27"/>
      <c r="B1679" s="33" t="s">
        <v>68</v>
      </c>
      <c r="C1679" s="27"/>
      <c r="D1679" s="86" t="s">
        <v>1484</v>
      </c>
      <c r="E1679" s="86"/>
      <c r="F1679" s="27"/>
      <c r="G1679" s="87"/>
      <c r="H1679" s="87"/>
      <c r="I1679" s="86" t="s">
        <v>1073</v>
      </c>
      <c r="J1679" s="86"/>
      <c r="K1679" s="86" t="s">
        <v>35</v>
      </c>
      <c r="L1679" s="86"/>
      <c r="M1679" s="86" t="s">
        <v>1485</v>
      </c>
      <c r="N1679" s="86"/>
      <c r="O1679" s="87"/>
      <c r="P1679" s="87"/>
      <c r="Q1679" s="86" t="s">
        <v>36</v>
      </c>
      <c r="R1679" s="86"/>
      <c r="S1679" s="87" t="s">
        <v>39</v>
      </c>
      <c r="T1679" s="87"/>
      <c r="U1679" s="87"/>
      <c r="V1679" s="87"/>
      <c r="W1679" s="27"/>
    </row>
    <row r="1680" spans="1:23" x14ac:dyDescent="0.25">
      <c r="A1680" s="67" t="s">
        <v>1817</v>
      </c>
      <c r="B1680" s="67"/>
      <c r="C1680" s="27"/>
      <c r="D1680" s="67" t="s">
        <v>1818</v>
      </c>
      <c r="E1680" s="67"/>
      <c r="F1680" s="67"/>
      <c r="G1680" s="6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</row>
    <row r="1681" spans="1:23" x14ac:dyDescent="0.25">
      <c r="A1681" s="67"/>
      <c r="B1681" s="67"/>
      <c r="C1681" s="27"/>
      <c r="D1681" s="67"/>
      <c r="E1681" s="67"/>
      <c r="F1681" s="67"/>
      <c r="G1681" s="67"/>
      <c r="H1681" s="81">
        <v>150000</v>
      </c>
      <c r="I1681" s="81"/>
      <c r="J1681" s="81">
        <v>-149000</v>
      </c>
      <c r="K1681" s="81"/>
      <c r="L1681" s="81">
        <v>1000</v>
      </c>
      <c r="M1681" s="81"/>
      <c r="N1681" s="81">
        <v>0</v>
      </c>
      <c r="O1681" s="81"/>
      <c r="P1681" s="81">
        <v>1000</v>
      </c>
      <c r="Q1681" s="81"/>
      <c r="R1681" s="81">
        <v>0</v>
      </c>
      <c r="S1681" s="81"/>
      <c r="T1681" s="81">
        <v>0</v>
      </c>
      <c r="U1681" s="81"/>
      <c r="V1681" s="81">
        <v>1000</v>
      </c>
      <c r="W1681" s="81"/>
    </row>
    <row r="1682" spans="1:23" x14ac:dyDescent="0.25">
      <c r="A1682" s="67" t="s">
        <v>1819</v>
      </c>
      <c r="B1682" s="67"/>
      <c r="C1682" s="27"/>
      <c r="D1682" s="67" t="s">
        <v>1820</v>
      </c>
      <c r="E1682" s="67"/>
      <c r="F1682" s="67"/>
      <c r="G1682" s="67"/>
      <c r="H1682" s="81"/>
      <c r="I1682" s="81"/>
      <c r="J1682" s="81"/>
      <c r="K1682" s="81"/>
      <c r="L1682" s="81"/>
      <c r="M1682" s="81"/>
      <c r="N1682" s="81"/>
      <c r="O1682" s="81"/>
      <c r="P1682" s="81"/>
      <c r="Q1682" s="81"/>
      <c r="R1682" s="81"/>
      <c r="S1682" s="81"/>
      <c r="T1682" s="81"/>
      <c r="U1682" s="81"/>
      <c r="V1682" s="81"/>
      <c r="W1682" s="81"/>
    </row>
    <row r="1683" spans="1:23" x14ac:dyDescent="0.25">
      <c r="A1683" s="67"/>
      <c r="B1683" s="67"/>
      <c r="C1683" s="27"/>
      <c r="D1683" s="67"/>
      <c r="E1683" s="67"/>
      <c r="F1683" s="67"/>
      <c r="G1683" s="6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</row>
    <row r="1684" spans="1:23" x14ac:dyDescent="0.25">
      <c r="A1684" s="67"/>
      <c r="B1684" s="67"/>
      <c r="C1684" s="27"/>
      <c r="D1684" s="67"/>
      <c r="E1684" s="67"/>
      <c r="F1684" s="67"/>
      <c r="G1684" s="67"/>
      <c r="H1684" s="81">
        <v>576000</v>
      </c>
      <c r="I1684" s="81"/>
      <c r="J1684" s="81">
        <v>0</v>
      </c>
      <c r="K1684" s="81"/>
      <c r="L1684" s="81">
        <v>576000</v>
      </c>
      <c r="M1684" s="81"/>
      <c r="N1684" s="81">
        <v>557669.84</v>
      </c>
      <c r="O1684" s="81"/>
      <c r="P1684" s="81">
        <v>18330.16</v>
      </c>
      <c r="Q1684" s="81"/>
      <c r="R1684" s="81">
        <v>545481.28</v>
      </c>
      <c r="S1684" s="81"/>
      <c r="T1684" s="81">
        <v>545481.28</v>
      </c>
      <c r="U1684" s="81"/>
      <c r="V1684" s="81">
        <v>30518.720000000001</v>
      </c>
      <c r="W1684" s="81"/>
    </row>
    <row r="1685" spans="1:23" x14ac:dyDescent="0.25">
      <c r="A1685" s="67" t="s">
        <v>1821</v>
      </c>
      <c r="B1685" s="67"/>
      <c r="C1685" s="27"/>
      <c r="D1685" s="67" t="s">
        <v>1822</v>
      </c>
      <c r="E1685" s="67"/>
      <c r="F1685" s="67"/>
      <c r="G1685" s="67"/>
      <c r="H1685" s="81"/>
      <c r="I1685" s="81"/>
      <c r="J1685" s="81"/>
      <c r="K1685" s="81"/>
      <c r="L1685" s="81"/>
      <c r="M1685" s="81"/>
      <c r="N1685" s="81"/>
      <c r="O1685" s="81"/>
      <c r="P1685" s="81"/>
      <c r="Q1685" s="81"/>
      <c r="R1685" s="81"/>
      <c r="S1685" s="81"/>
      <c r="T1685" s="81"/>
      <c r="U1685" s="81"/>
      <c r="V1685" s="81"/>
      <c r="W1685" s="81"/>
    </row>
    <row r="1686" spans="1:23" x14ac:dyDescent="0.25">
      <c r="A1686" s="67"/>
      <c r="B1686" s="67"/>
      <c r="C1686" s="27"/>
      <c r="D1686" s="67"/>
      <c r="E1686" s="67"/>
      <c r="F1686" s="67"/>
      <c r="G1686" s="6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</row>
    <row r="1687" spans="1:23" x14ac:dyDescent="0.25">
      <c r="A1687" s="67"/>
      <c r="B1687" s="67"/>
      <c r="C1687" s="27"/>
      <c r="D1687" s="67"/>
      <c r="E1687" s="67"/>
      <c r="F1687" s="67"/>
      <c r="G1687" s="67"/>
      <c r="H1687" s="81">
        <v>436715.04000000004</v>
      </c>
      <c r="I1687" s="81"/>
      <c r="J1687" s="81">
        <v>0</v>
      </c>
      <c r="K1687" s="81"/>
      <c r="L1687" s="81">
        <v>436715.04000000004</v>
      </c>
      <c r="M1687" s="81"/>
      <c r="N1687" s="81">
        <v>194247.99</v>
      </c>
      <c r="O1687" s="81"/>
      <c r="P1687" s="81">
        <v>242467.05000000002</v>
      </c>
      <c r="Q1687" s="81"/>
      <c r="R1687" s="81">
        <v>0</v>
      </c>
      <c r="S1687" s="81"/>
      <c r="T1687" s="81">
        <v>0</v>
      </c>
      <c r="U1687" s="81"/>
      <c r="V1687" s="81">
        <v>436715.04000000004</v>
      </c>
      <c r="W1687" s="81"/>
    </row>
    <row r="1688" spans="1:23" x14ac:dyDescent="0.25">
      <c r="A1688" s="67" t="s">
        <v>1823</v>
      </c>
      <c r="B1688" s="67"/>
      <c r="C1688" s="27"/>
      <c r="D1688" s="67" t="s">
        <v>1824</v>
      </c>
      <c r="E1688" s="67"/>
      <c r="F1688" s="67"/>
      <c r="G1688" s="6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</row>
    <row r="1689" spans="1:23" x14ac:dyDescent="0.25">
      <c r="A1689" s="67"/>
      <c r="B1689" s="67"/>
      <c r="C1689" s="27"/>
      <c r="D1689" s="67"/>
      <c r="E1689" s="67"/>
      <c r="F1689" s="67"/>
      <c r="G1689" s="67"/>
      <c r="H1689" s="81">
        <v>150000</v>
      </c>
      <c r="I1689" s="81"/>
      <c r="J1689" s="81">
        <v>0</v>
      </c>
      <c r="K1689" s="81"/>
      <c r="L1689" s="81">
        <v>150000</v>
      </c>
      <c r="M1689" s="81"/>
      <c r="N1689" s="81">
        <v>0</v>
      </c>
      <c r="O1689" s="81"/>
      <c r="P1689" s="81">
        <v>150000</v>
      </c>
      <c r="Q1689" s="81"/>
      <c r="R1689" s="81">
        <v>0</v>
      </c>
      <c r="S1689" s="81"/>
      <c r="T1689" s="81">
        <v>0</v>
      </c>
      <c r="U1689" s="81"/>
      <c r="V1689" s="81">
        <v>150000</v>
      </c>
      <c r="W1689" s="81"/>
    </row>
    <row r="1690" spans="1:23" x14ac:dyDescent="0.25">
      <c r="A1690" s="67" t="s">
        <v>1825</v>
      </c>
      <c r="B1690" s="67"/>
      <c r="C1690" s="27"/>
      <c r="D1690" s="67" t="s">
        <v>1826</v>
      </c>
      <c r="E1690" s="67"/>
      <c r="F1690" s="67"/>
      <c r="G1690" s="67"/>
      <c r="H1690" s="81"/>
      <c r="I1690" s="81"/>
      <c r="J1690" s="81"/>
      <c r="K1690" s="81"/>
      <c r="L1690" s="81"/>
      <c r="M1690" s="81"/>
      <c r="N1690" s="81"/>
      <c r="O1690" s="81"/>
      <c r="P1690" s="81"/>
      <c r="Q1690" s="81"/>
      <c r="R1690" s="81"/>
      <c r="S1690" s="81"/>
      <c r="T1690" s="81"/>
      <c r="U1690" s="81"/>
      <c r="V1690" s="81"/>
      <c r="W1690" s="81"/>
    </row>
    <row r="1691" spans="1:23" x14ac:dyDescent="0.25">
      <c r="A1691" s="67"/>
      <c r="B1691" s="67"/>
      <c r="C1691" s="27"/>
      <c r="D1691" s="67"/>
      <c r="E1691" s="67"/>
      <c r="F1691" s="67"/>
      <c r="G1691" s="6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</row>
    <row r="1692" spans="1:23" x14ac:dyDescent="0.25">
      <c r="A1692" s="67"/>
      <c r="B1692" s="67"/>
      <c r="C1692" s="27"/>
      <c r="D1692" s="67"/>
      <c r="E1692" s="67"/>
      <c r="F1692" s="67"/>
      <c r="G1692" s="67"/>
      <c r="H1692" s="81">
        <v>100000</v>
      </c>
      <c r="I1692" s="81"/>
      <c r="J1692" s="81">
        <v>0</v>
      </c>
      <c r="K1692" s="81"/>
      <c r="L1692" s="81">
        <v>100000</v>
      </c>
      <c r="M1692" s="81"/>
      <c r="N1692" s="81">
        <v>0</v>
      </c>
      <c r="O1692" s="81"/>
      <c r="P1692" s="81">
        <v>100000</v>
      </c>
      <c r="Q1692" s="81"/>
      <c r="R1692" s="81">
        <v>0</v>
      </c>
      <c r="S1692" s="81"/>
      <c r="T1692" s="81">
        <v>0</v>
      </c>
      <c r="U1692" s="81"/>
      <c r="V1692" s="81">
        <v>100000</v>
      </c>
      <c r="W1692" s="81"/>
    </row>
    <row r="1693" spans="1:23" x14ac:dyDescent="0.25">
      <c r="A1693" s="67" t="s">
        <v>1827</v>
      </c>
      <c r="B1693" s="67"/>
      <c r="C1693" s="27"/>
      <c r="D1693" s="67" t="s">
        <v>1828</v>
      </c>
      <c r="E1693" s="67"/>
      <c r="F1693" s="67"/>
      <c r="G1693" s="67"/>
      <c r="H1693" s="81"/>
      <c r="I1693" s="81"/>
      <c r="J1693" s="81"/>
      <c r="K1693" s="81"/>
      <c r="L1693" s="81"/>
      <c r="M1693" s="81"/>
      <c r="N1693" s="81"/>
      <c r="O1693" s="81"/>
      <c r="P1693" s="81"/>
      <c r="Q1693" s="81"/>
      <c r="R1693" s="81"/>
      <c r="S1693" s="81"/>
      <c r="T1693" s="81"/>
      <c r="U1693" s="81"/>
      <c r="V1693" s="81"/>
      <c r="W1693" s="81"/>
    </row>
    <row r="1694" spans="1:23" x14ac:dyDescent="0.25">
      <c r="A1694" s="67"/>
      <c r="B1694" s="67"/>
      <c r="C1694" s="27"/>
      <c r="D1694" s="67"/>
      <c r="E1694" s="67"/>
      <c r="F1694" s="67"/>
      <c r="G1694" s="6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</row>
    <row r="1695" spans="1:23" x14ac:dyDescent="0.25">
      <c r="A1695" s="67"/>
      <c r="B1695" s="67"/>
      <c r="C1695" s="27"/>
      <c r="D1695" s="67"/>
      <c r="E1695" s="67"/>
      <c r="F1695" s="67"/>
      <c r="G1695" s="67"/>
      <c r="H1695" s="81">
        <v>150000</v>
      </c>
      <c r="I1695" s="81"/>
      <c r="J1695" s="81">
        <v>0</v>
      </c>
      <c r="K1695" s="81"/>
      <c r="L1695" s="81">
        <v>150000</v>
      </c>
      <c r="M1695" s="81"/>
      <c r="N1695" s="81">
        <v>0</v>
      </c>
      <c r="O1695" s="81"/>
      <c r="P1695" s="81">
        <v>150000</v>
      </c>
      <c r="Q1695" s="81"/>
      <c r="R1695" s="81">
        <v>0</v>
      </c>
      <c r="S1695" s="81"/>
      <c r="T1695" s="81">
        <v>0</v>
      </c>
      <c r="U1695" s="81"/>
      <c r="V1695" s="81">
        <v>150000</v>
      </c>
      <c r="W1695" s="81"/>
    </row>
    <row r="1696" spans="1:23" x14ac:dyDescent="0.25">
      <c r="A1696" s="67" t="s">
        <v>1829</v>
      </c>
      <c r="B1696" s="67"/>
      <c r="C1696" s="27"/>
      <c r="D1696" s="67" t="s">
        <v>1830</v>
      </c>
      <c r="E1696" s="67"/>
      <c r="F1696" s="67"/>
      <c r="G1696" s="67"/>
      <c r="H1696" s="81"/>
      <c r="I1696" s="81"/>
      <c r="J1696" s="81"/>
      <c r="K1696" s="81"/>
      <c r="L1696" s="81"/>
      <c r="M1696" s="81"/>
      <c r="N1696" s="81"/>
      <c r="O1696" s="81"/>
      <c r="P1696" s="81"/>
      <c r="Q1696" s="81"/>
      <c r="R1696" s="81"/>
      <c r="S1696" s="81"/>
      <c r="T1696" s="81"/>
      <c r="U1696" s="81"/>
      <c r="V1696" s="81"/>
      <c r="W1696" s="81"/>
    </row>
    <row r="1697" spans="1:23" x14ac:dyDescent="0.25">
      <c r="A1697" s="67"/>
      <c r="B1697" s="67"/>
      <c r="C1697" s="27"/>
      <c r="D1697" s="67"/>
      <c r="E1697" s="67"/>
      <c r="F1697" s="67"/>
      <c r="G1697" s="6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</row>
    <row r="1698" spans="1:23" x14ac:dyDescent="0.25">
      <c r="A1698" s="67"/>
      <c r="B1698" s="67"/>
      <c r="C1698" s="27"/>
      <c r="D1698" s="67"/>
      <c r="E1698" s="67"/>
      <c r="F1698" s="67"/>
      <c r="G1698" s="67"/>
      <c r="H1698" s="81">
        <v>14403.58</v>
      </c>
      <c r="I1698" s="81"/>
      <c r="J1698" s="81">
        <v>0</v>
      </c>
      <c r="K1698" s="81"/>
      <c r="L1698" s="81">
        <v>14403.58</v>
      </c>
      <c r="M1698" s="81"/>
      <c r="N1698" s="81">
        <v>0</v>
      </c>
      <c r="O1698" s="81"/>
      <c r="P1698" s="81">
        <v>14403.58</v>
      </c>
      <c r="Q1698" s="81"/>
      <c r="R1698" s="81">
        <v>0</v>
      </c>
      <c r="S1698" s="81"/>
      <c r="T1698" s="81">
        <v>0</v>
      </c>
      <c r="U1698" s="81"/>
      <c r="V1698" s="81">
        <v>14403.58</v>
      </c>
      <c r="W1698" s="81"/>
    </row>
    <row r="1699" spans="1:23" x14ac:dyDescent="0.25">
      <c r="A1699" s="67" t="s">
        <v>1831</v>
      </c>
      <c r="B1699" s="67"/>
      <c r="C1699" s="27"/>
      <c r="D1699" s="67" t="s">
        <v>1832</v>
      </c>
      <c r="E1699" s="67"/>
      <c r="F1699" s="67"/>
      <c r="G1699" s="67"/>
      <c r="H1699" s="81"/>
      <c r="I1699" s="81"/>
      <c r="J1699" s="81"/>
      <c r="K1699" s="81"/>
      <c r="L1699" s="81"/>
      <c r="M1699" s="81"/>
      <c r="N1699" s="81"/>
      <c r="O1699" s="81"/>
      <c r="P1699" s="81"/>
      <c r="Q1699" s="81"/>
      <c r="R1699" s="81"/>
      <c r="S1699" s="81"/>
      <c r="T1699" s="81"/>
      <c r="U1699" s="81"/>
      <c r="V1699" s="81"/>
      <c r="W1699" s="81"/>
    </row>
    <row r="1700" spans="1:23" x14ac:dyDescent="0.25">
      <c r="A1700" s="67"/>
      <c r="B1700" s="67"/>
      <c r="C1700" s="27"/>
      <c r="D1700" s="67"/>
      <c r="E1700" s="67"/>
      <c r="F1700" s="67"/>
      <c r="G1700" s="6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</row>
    <row r="1701" spans="1:23" x14ac:dyDescent="0.25">
      <c r="A1701" s="67"/>
      <c r="B1701" s="67"/>
      <c r="C1701" s="27"/>
      <c r="D1701" s="67"/>
      <c r="E1701" s="67"/>
      <c r="F1701" s="67"/>
      <c r="G1701" s="67"/>
      <c r="H1701" s="81">
        <v>51984.36</v>
      </c>
      <c r="I1701" s="81"/>
      <c r="J1701" s="81">
        <v>0</v>
      </c>
      <c r="K1701" s="81"/>
      <c r="L1701" s="81">
        <v>51984.36</v>
      </c>
      <c r="M1701" s="81"/>
      <c r="N1701" s="81">
        <v>51984.36</v>
      </c>
      <c r="O1701" s="81"/>
      <c r="P1701" s="81">
        <v>0</v>
      </c>
      <c r="Q1701" s="81"/>
      <c r="R1701" s="81">
        <v>51984.36</v>
      </c>
      <c r="S1701" s="81"/>
      <c r="T1701" s="81">
        <v>51984.36</v>
      </c>
      <c r="U1701" s="81"/>
      <c r="V1701" s="81">
        <v>0</v>
      </c>
      <c r="W1701" s="81"/>
    </row>
    <row r="1702" spans="1:23" x14ac:dyDescent="0.25">
      <c r="A1702" s="67" t="s">
        <v>1833</v>
      </c>
      <c r="B1702" s="67"/>
      <c r="C1702" s="27"/>
      <c r="D1702" s="67" t="s">
        <v>1834</v>
      </c>
      <c r="E1702" s="67"/>
      <c r="F1702" s="67"/>
      <c r="G1702" s="67"/>
      <c r="H1702" s="81"/>
      <c r="I1702" s="81"/>
      <c r="J1702" s="81"/>
      <c r="K1702" s="81"/>
      <c r="L1702" s="81"/>
      <c r="M1702" s="81"/>
      <c r="N1702" s="81"/>
      <c r="O1702" s="81"/>
      <c r="P1702" s="81"/>
      <c r="Q1702" s="81"/>
      <c r="R1702" s="81"/>
      <c r="S1702" s="81"/>
      <c r="T1702" s="81"/>
      <c r="U1702" s="81"/>
      <c r="V1702" s="81"/>
      <c r="W1702" s="81"/>
    </row>
    <row r="1703" spans="1:23" x14ac:dyDescent="0.25">
      <c r="A1703" s="67"/>
      <c r="B1703" s="67"/>
      <c r="C1703" s="27"/>
      <c r="D1703" s="67"/>
      <c r="E1703" s="67"/>
      <c r="F1703" s="67"/>
      <c r="G1703" s="6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</row>
    <row r="1704" spans="1:23" x14ac:dyDescent="0.25">
      <c r="A1704" s="67"/>
      <c r="B1704" s="67"/>
      <c r="C1704" s="27"/>
      <c r="D1704" s="67"/>
      <c r="E1704" s="67"/>
      <c r="F1704" s="67"/>
      <c r="G1704" s="67"/>
      <c r="H1704" s="81">
        <v>1000</v>
      </c>
      <c r="I1704" s="81"/>
      <c r="J1704" s="81">
        <v>0</v>
      </c>
      <c r="K1704" s="81"/>
      <c r="L1704" s="81">
        <v>1000</v>
      </c>
      <c r="M1704" s="81"/>
      <c r="N1704" s="81">
        <v>0</v>
      </c>
      <c r="O1704" s="81"/>
      <c r="P1704" s="81">
        <v>1000</v>
      </c>
      <c r="Q1704" s="81"/>
      <c r="R1704" s="81">
        <v>0</v>
      </c>
      <c r="S1704" s="81"/>
      <c r="T1704" s="81">
        <v>0</v>
      </c>
      <c r="U1704" s="81"/>
      <c r="V1704" s="81">
        <v>1000</v>
      </c>
      <c r="W1704" s="81"/>
    </row>
    <row r="1705" spans="1:23" x14ac:dyDescent="0.25">
      <c r="A1705" s="67" t="s">
        <v>1835</v>
      </c>
      <c r="B1705" s="67"/>
      <c r="C1705" s="27"/>
      <c r="D1705" s="67" t="s">
        <v>1836</v>
      </c>
      <c r="E1705" s="67"/>
      <c r="F1705" s="67"/>
      <c r="G1705" s="67"/>
      <c r="H1705" s="81"/>
      <c r="I1705" s="81"/>
      <c r="J1705" s="81"/>
      <c r="K1705" s="81"/>
      <c r="L1705" s="81"/>
      <c r="M1705" s="81"/>
      <c r="N1705" s="81"/>
      <c r="O1705" s="81"/>
      <c r="P1705" s="81"/>
      <c r="Q1705" s="81"/>
      <c r="R1705" s="81"/>
      <c r="S1705" s="81"/>
      <c r="T1705" s="81"/>
      <c r="U1705" s="81"/>
      <c r="V1705" s="81"/>
      <c r="W1705" s="81"/>
    </row>
    <row r="1706" spans="1:23" x14ac:dyDescent="0.25">
      <c r="A1706" s="67"/>
      <c r="B1706" s="67"/>
      <c r="C1706" s="27"/>
      <c r="D1706" s="67"/>
      <c r="E1706" s="67"/>
      <c r="F1706" s="67"/>
      <c r="G1706" s="6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</row>
    <row r="1707" spans="1:23" x14ac:dyDescent="0.25">
      <c r="A1707" s="67"/>
      <c r="B1707" s="67"/>
      <c r="C1707" s="27"/>
      <c r="D1707" s="67"/>
      <c r="E1707" s="67"/>
      <c r="F1707" s="67"/>
      <c r="G1707" s="67"/>
      <c r="H1707" s="81">
        <v>100000</v>
      </c>
      <c r="I1707" s="81"/>
      <c r="J1707" s="81">
        <v>-68000</v>
      </c>
      <c r="K1707" s="81"/>
      <c r="L1707" s="81">
        <v>32000</v>
      </c>
      <c r="M1707" s="81"/>
      <c r="N1707" s="81">
        <v>0</v>
      </c>
      <c r="O1707" s="81"/>
      <c r="P1707" s="81">
        <v>32000</v>
      </c>
      <c r="Q1707" s="81"/>
      <c r="R1707" s="81">
        <v>0</v>
      </c>
      <c r="S1707" s="81"/>
      <c r="T1707" s="81">
        <v>0</v>
      </c>
      <c r="U1707" s="81"/>
      <c r="V1707" s="81">
        <v>32000</v>
      </c>
      <c r="W1707" s="81"/>
    </row>
    <row r="1708" spans="1:23" x14ac:dyDescent="0.25">
      <c r="A1708" s="67" t="s">
        <v>1837</v>
      </c>
      <c r="B1708" s="67"/>
      <c r="C1708" s="27"/>
      <c r="D1708" s="67" t="s">
        <v>1838</v>
      </c>
      <c r="E1708" s="67"/>
      <c r="F1708" s="67"/>
      <c r="G1708" s="67"/>
      <c r="H1708" s="81"/>
      <c r="I1708" s="81"/>
      <c r="J1708" s="81"/>
      <c r="K1708" s="81"/>
      <c r="L1708" s="81"/>
      <c r="M1708" s="81"/>
      <c r="N1708" s="81"/>
      <c r="O1708" s="81"/>
      <c r="P1708" s="81"/>
      <c r="Q1708" s="81"/>
      <c r="R1708" s="81"/>
      <c r="S1708" s="81"/>
      <c r="T1708" s="81"/>
      <c r="U1708" s="81"/>
      <c r="V1708" s="81"/>
      <c r="W1708" s="81"/>
    </row>
    <row r="1709" spans="1:23" x14ac:dyDescent="0.25">
      <c r="A1709" s="67"/>
      <c r="B1709" s="67"/>
      <c r="C1709" s="27"/>
      <c r="D1709" s="67"/>
      <c r="E1709" s="67"/>
      <c r="F1709" s="67"/>
      <c r="G1709" s="6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</row>
    <row r="1710" spans="1:23" x14ac:dyDescent="0.25">
      <c r="A1710" s="67"/>
      <c r="B1710" s="67"/>
      <c r="C1710" s="27"/>
      <c r="D1710" s="67"/>
      <c r="E1710" s="67"/>
      <c r="F1710" s="67"/>
      <c r="G1710" s="67"/>
      <c r="H1710" s="81">
        <v>1000</v>
      </c>
      <c r="I1710" s="81"/>
      <c r="J1710" s="81">
        <v>0</v>
      </c>
      <c r="K1710" s="81"/>
      <c r="L1710" s="81">
        <v>1000</v>
      </c>
      <c r="M1710" s="81"/>
      <c r="N1710" s="81">
        <v>0</v>
      </c>
      <c r="O1710" s="81"/>
      <c r="P1710" s="81">
        <v>1000</v>
      </c>
      <c r="Q1710" s="81"/>
      <c r="R1710" s="81">
        <v>0</v>
      </c>
      <c r="S1710" s="81"/>
      <c r="T1710" s="81">
        <v>0</v>
      </c>
      <c r="U1710" s="81"/>
      <c r="V1710" s="81">
        <v>1000</v>
      </c>
      <c r="W1710" s="81"/>
    </row>
    <row r="1711" spans="1:23" x14ac:dyDescent="0.25">
      <c r="A1711" s="67" t="s">
        <v>1839</v>
      </c>
      <c r="B1711" s="67"/>
      <c r="C1711" s="27"/>
      <c r="D1711" s="67" t="s">
        <v>1840</v>
      </c>
      <c r="E1711" s="67"/>
      <c r="F1711" s="67"/>
      <c r="G1711" s="67"/>
      <c r="H1711" s="81"/>
      <c r="I1711" s="81"/>
      <c r="J1711" s="81"/>
      <c r="K1711" s="81"/>
      <c r="L1711" s="81"/>
      <c r="M1711" s="81"/>
      <c r="N1711" s="81"/>
      <c r="O1711" s="81"/>
      <c r="P1711" s="81"/>
      <c r="Q1711" s="81"/>
      <c r="R1711" s="81"/>
      <c r="S1711" s="81"/>
      <c r="T1711" s="81"/>
      <c r="U1711" s="81"/>
      <c r="V1711" s="81"/>
      <c r="W1711" s="81"/>
    </row>
    <row r="1712" spans="1:23" x14ac:dyDescent="0.25">
      <c r="A1712" s="67"/>
      <c r="B1712" s="67"/>
      <c r="C1712" s="27"/>
      <c r="D1712" s="67"/>
      <c r="E1712" s="67"/>
      <c r="F1712" s="67"/>
      <c r="G1712" s="6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</row>
    <row r="1713" spans="1:23" x14ac:dyDescent="0.25">
      <c r="A1713" s="67"/>
      <c r="B1713" s="67"/>
      <c r="C1713" s="27"/>
      <c r="D1713" s="67"/>
      <c r="E1713" s="67"/>
      <c r="F1713" s="67"/>
      <c r="G1713" s="67"/>
      <c r="H1713" s="81">
        <v>150000</v>
      </c>
      <c r="I1713" s="81"/>
      <c r="J1713" s="81">
        <v>0</v>
      </c>
      <c r="K1713" s="81"/>
      <c r="L1713" s="81">
        <v>150000</v>
      </c>
      <c r="M1713" s="81"/>
      <c r="N1713" s="81">
        <v>0</v>
      </c>
      <c r="O1713" s="81"/>
      <c r="P1713" s="81">
        <v>150000</v>
      </c>
      <c r="Q1713" s="81"/>
      <c r="R1713" s="81">
        <v>0</v>
      </c>
      <c r="S1713" s="81"/>
      <c r="T1713" s="81">
        <v>0</v>
      </c>
      <c r="U1713" s="81"/>
      <c r="V1713" s="81">
        <v>150000</v>
      </c>
      <c r="W1713" s="81"/>
    </row>
    <row r="1714" spans="1:23" x14ac:dyDescent="0.25">
      <c r="A1714" s="67" t="s">
        <v>1841</v>
      </c>
      <c r="B1714" s="67"/>
      <c r="C1714" s="27"/>
      <c r="D1714" s="67" t="s">
        <v>1842</v>
      </c>
      <c r="E1714" s="67"/>
      <c r="F1714" s="67"/>
      <c r="G1714" s="67"/>
      <c r="H1714" s="81"/>
      <c r="I1714" s="81"/>
      <c r="J1714" s="81"/>
      <c r="K1714" s="81"/>
      <c r="L1714" s="81"/>
      <c r="M1714" s="81"/>
      <c r="N1714" s="81"/>
      <c r="O1714" s="81"/>
      <c r="P1714" s="81"/>
      <c r="Q1714" s="81"/>
      <c r="R1714" s="81"/>
      <c r="S1714" s="81"/>
      <c r="T1714" s="81"/>
      <c r="U1714" s="81"/>
      <c r="V1714" s="81"/>
      <c r="W1714" s="81"/>
    </row>
    <row r="1715" spans="1:23" x14ac:dyDescent="0.25">
      <c r="A1715" s="67"/>
      <c r="B1715" s="67"/>
      <c r="C1715" s="27"/>
      <c r="D1715" s="67"/>
      <c r="E1715" s="67"/>
      <c r="F1715" s="67"/>
      <c r="G1715" s="6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</row>
    <row r="1716" spans="1:23" x14ac:dyDescent="0.25">
      <c r="A1716" s="67"/>
      <c r="B1716" s="67"/>
      <c r="C1716" s="27"/>
      <c r="D1716" s="67"/>
      <c r="E1716" s="67"/>
      <c r="F1716" s="67"/>
      <c r="G1716" s="67"/>
      <c r="H1716" s="81">
        <v>15000</v>
      </c>
      <c r="I1716" s="81"/>
      <c r="J1716" s="81">
        <v>0</v>
      </c>
      <c r="K1716" s="81"/>
      <c r="L1716" s="81">
        <v>15000</v>
      </c>
      <c r="M1716" s="81"/>
      <c r="N1716" s="81">
        <v>0</v>
      </c>
      <c r="O1716" s="81"/>
      <c r="P1716" s="81">
        <v>15000</v>
      </c>
      <c r="Q1716" s="81"/>
      <c r="R1716" s="81">
        <v>0</v>
      </c>
      <c r="S1716" s="81"/>
      <c r="T1716" s="81">
        <v>0</v>
      </c>
      <c r="U1716" s="81"/>
      <c r="V1716" s="81">
        <v>15000</v>
      </c>
      <c r="W1716" s="81"/>
    </row>
    <row r="1717" spans="1:23" x14ac:dyDescent="0.25">
      <c r="A1717" s="67" t="s">
        <v>1843</v>
      </c>
      <c r="B1717" s="67"/>
      <c r="C1717" s="27"/>
      <c r="D1717" s="67" t="s">
        <v>1844</v>
      </c>
      <c r="E1717" s="67"/>
      <c r="F1717" s="67"/>
      <c r="G1717" s="6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</row>
    <row r="1718" spans="1:23" x14ac:dyDescent="0.25">
      <c r="A1718" s="67"/>
      <c r="B1718" s="67"/>
      <c r="C1718" s="27"/>
      <c r="D1718" s="67"/>
      <c r="E1718" s="67"/>
      <c r="F1718" s="67"/>
      <c r="G1718" s="67"/>
      <c r="H1718" s="81">
        <v>39000</v>
      </c>
      <c r="I1718" s="81"/>
      <c r="J1718" s="81">
        <v>-38000</v>
      </c>
      <c r="K1718" s="81"/>
      <c r="L1718" s="81">
        <v>1000</v>
      </c>
      <c r="M1718" s="81"/>
      <c r="N1718" s="81">
        <v>0</v>
      </c>
      <c r="O1718" s="81"/>
      <c r="P1718" s="81">
        <v>1000</v>
      </c>
      <c r="Q1718" s="81"/>
      <c r="R1718" s="81">
        <v>0</v>
      </c>
      <c r="S1718" s="81"/>
      <c r="T1718" s="81">
        <v>0</v>
      </c>
      <c r="U1718" s="81"/>
      <c r="V1718" s="81">
        <v>1000</v>
      </c>
      <c r="W1718" s="81"/>
    </row>
    <row r="1719" spans="1:23" x14ac:dyDescent="0.25">
      <c r="A1719" s="67" t="s">
        <v>1845</v>
      </c>
      <c r="B1719" s="67"/>
      <c r="C1719" s="27"/>
      <c r="D1719" s="67" t="s">
        <v>1846</v>
      </c>
      <c r="E1719" s="67"/>
      <c r="F1719" s="67"/>
      <c r="G1719" s="67"/>
      <c r="H1719" s="81"/>
      <c r="I1719" s="81"/>
      <c r="J1719" s="81"/>
      <c r="K1719" s="81"/>
      <c r="L1719" s="81"/>
      <c r="M1719" s="81"/>
      <c r="N1719" s="81"/>
      <c r="O1719" s="81"/>
      <c r="P1719" s="81"/>
      <c r="Q1719" s="81"/>
      <c r="R1719" s="81"/>
      <c r="S1719" s="81"/>
      <c r="T1719" s="81"/>
      <c r="U1719" s="81"/>
      <c r="V1719" s="81"/>
      <c r="W1719" s="81"/>
    </row>
    <row r="1720" spans="1:23" x14ac:dyDescent="0.25">
      <c r="A1720" s="67"/>
      <c r="B1720" s="67"/>
      <c r="C1720" s="27"/>
      <c r="D1720" s="67"/>
      <c r="E1720" s="67"/>
      <c r="F1720" s="67"/>
      <c r="G1720" s="6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</row>
    <row r="1721" spans="1:23" x14ac:dyDescent="0.25">
      <c r="A1721" s="67"/>
      <c r="B1721" s="67"/>
      <c r="C1721" s="27"/>
      <c r="D1721" s="67"/>
      <c r="E1721" s="67"/>
      <c r="F1721" s="67"/>
      <c r="G1721" s="67"/>
      <c r="H1721" s="81">
        <v>40000</v>
      </c>
      <c r="I1721" s="81"/>
      <c r="J1721" s="81">
        <v>0</v>
      </c>
      <c r="K1721" s="81"/>
      <c r="L1721" s="81">
        <v>40000</v>
      </c>
      <c r="M1721" s="81"/>
      <c r="N1721" s="81">
        <v>0</v>
      </c>
      <c r="O1721" s="81"/>
      <c r="P1721" s="81">
        <v>40000</v>
      </c>
      <c r="Q1721" s="81"/>
      <c r="R1721" s="81">
        <v>0</v>
      </c>
      <c r="S1721" s="81"/>
      <c r="T1721" s="81">
        <v>0</v>
      </c>
      <c r="U1721" s="81"/>
      <c r="V1721" s="81">
        <v>40000</v>
      </c>
      <c r="W1721" s="81"/>
    </row>
    <row r="1722" spans="1:23" x14ac:dyDescent="0.25">
      <c r="A1722" s="67" t="s">
        <v>1847</v>
      </c>
      <c r="B1722" s="67"/>
      <c r="C1722" s="27"/>
      <c r="D1722" s="67" t="s">
        <v>1848</v>
      </c>
      <c r="E1722" s="67"/>
      <c r="F1722" s="67"/>
      <c r="G1722" s="67"/>
      <c r="H1722" s="81"/>
      <c r="I1722" s="81"/>
      <c r="J1722" s="81"/>
      <c r="K1722" s="81"/>
      <c r="L1722" s="81"/>
      <c r="M1722" s="81"/>
      <c r="N1722" s="81"/>
      <c r="O1722" s="81"/>
      <c r="P1722" s="81"/>
      <c r="Q1722" s="81"/>
      <c r="R1722" s="81"/>
      <c r="S1722" s="81"/>
      <c r="T1722" s="81"/>
      <c r="U1722" s="81"/>
      <c r="V1722" s="81"/>
      <c r="W1722" s="81"/>
    </row>
    <row r="1723" spans="1:23" x14ac:dyDescent="0.25">
      <c r="A1723" s="67"/>
      <c r="B1723" s="67"/>
      <c r="C1723" s="27"/>
      <c r="D1723" s="67"/>
      <c r="E1723" s="67"/>
      <c r="F1723" s="67"/>
      <c r="G1723" s="6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</row>
    <row r="1724" spans="1:23" x14ac:dyDescent="0.25">
      <c r="A1724" s="67"/>
      <c r="B1724" s="67"/>
      <c r="C1724" s="27"/>
      <c r="D1724" s="67"/>
      <c r="E1724" s="67"/>
      <c r="F1724" s="67"/>
      <c r="G1724" s="67"/>
      <c r="H1724" s="81">
        <v>11642.92</v>
      </c>
      <c r="I1724" s="81"/>
      <c r="J1724" s="81">
        <v>-11642.92</v>
      </c>
      <c r="K1724" s="81"/>
      <c r="L1724" s="81">
        <v>0</v>
      </c>
      <c r="M1724" s="81"/>
      <c r="N1724" s="81">
        <v>0</v>
      </c>
      <c r="O1724" s="81"/>
      <c r="P1724" s="81">
        <v>0</v>
      </c>
      <c r="Q1724" s="81"/>
      <c r="R1724" s="81">
        <v>0</v>
      </c>
      <c r="S1724" s="81"/>
      <c r="T1724" s="81">
        <v>0</v>
      </c>
      <c r="U1724" s="81"/>
      <c r="V1724" s="81">
        <v>0</v>
      </c>
      <c r="W1724" s="81"/>
    </row>
    <row r="1725" spans="1:23" x14ac:dyDescent="0.25">
      <c r="A1725" s="67" t="s">
        <v>1734</v>
      </c>
      <c r="B1725" s="67"/>
      <c r="C1725" s="27"/>
      <c r="D1725" s="67" t="s">
        <v>1849</v>
      </c>
      <c r="E1725" s="67"/>
      <c r="F1725" s="67"/>
      <c r="G1725" s="67"/>
      <c r="H1725" s="81"/>
      <c r="I1725" s="81"/>
      <c r="J1725" s="81"/>
      <c r="K1725" s="81"/>
      <c r="L1725" s="81"/>
      <c r="M1725" s="81"/>
      <c r="N1725" s="81"/>
      <c r="O1725" s="81"/>
      <c r="P1725" s="81"/>
      <c r="Q1725" s="81"/>
      <c r="R1725" s="81"/>
      <c r="S1725" s="81"/>
      <c r="T1725" s="81"/>
      <c r="U1725" s="81"/>
      <c r="V1725" s="81"/>
      <c r="W1725" s="81"/>
    </row>
    <row r="1726" spans="1:23" x14ac:dyDescent="0.25">
      <c r="A1726" s="67"/>
      <c r="B1726" s="67"/>
      <c r="C1726" s="27"/>
      <c r="D1726" s="67"/>
      <c r="E1726" s="67"/>
      <c r="F1726" s="67"/>
      <c r="G1726" s="6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</row>
    <row r="1727" spans="1:23" x14ac:dyDescent="0.25">
      <c r="A1727" s="67"/>
      <c r="B1727" s="67"/>
      <c r="C1727" s="27"/>
      <c r="D1727" s="67"/>
      <c r="E1727" s="67"/>
      <c r="F1727" s="67"/>
      <c r="G1727" s="67"/>
      <c r="H1727" s="81">
        <v>1616490.43</v>
      </c>
      <c r="I1727" s="81"/>
      <c r="J1727" s="81">
        <v>400000</v>
      </c>
      <c r="K1727" s="81"/>
      <c r="L1727" s="81">
        <v>2016490.43</v>
      </c>
      <c r="M1727" s="81"/>
      <c r="N1727" s="81">
        <v>1907490.6500000001</v>
      </c>
      <c r="O1727" s="81"/>
      <c r="P1727" s="81">
        <v>108999.78</v>
      </c>
      <c r="Q1727" s="81"/>
      <c r="R1727" s="81">
        <v>0</v>
      </c>
      <c r="S1727" s="81"/>
      <c r="T1727" s="81">
        <v>0</v>
      </c>
      <c r="U1727" s="81"/>
      <c r="V1727" s="81">
        <v>2016490.43</v>
      </c>
      <c r="W1727" s="81"/>
    </row>
    <row r="1728" spans="1:23" x14ac:dyDescent="0.25">
      <c r="A1728" s="67" t="s">
        <v>1736</v>
      </c>
      <c r="B1728" s="67"/>
      <c r="C1728" s="27"/>
      <c r="D1728" s="67" t="s">
        <v>1850</v>
      </c>
      <c r="E1728" s="67"/>
      <c r="F1728" s="67"/>
      <c r="G1728" s="67"/>
      <c r="H1728" s="81"/>
      <c r="I1728" s="81"/>
      <c r="J1728" s="81"/>
      <c r="K1728" s="81"/>
      <c r="L1728" s="81"/>
      <c r="M1728" s="81"/>
      <c r="N1728" s="81"/>
      <c r="O1728" s="81"/>
      <c r="P1728" s="81"/>
      <c r="Q1728" s="81"/>
      <c r="R1728" s="81"/>
      <c r="S1728" s="81"/>
      <c r="T1728" s="81"/>
      <c r="U1728" s="81"/>
      <c r="V1728" s="81"/>
      <c r="W1728" s="81"/>
    </row>
    <row r="1729" spans="1:23" x14ac:dyDescent="0.25">
      <c r="A1729" s="67"/>
      <c r="B1729" s="67"/>
      <c r="C1729" s="27"/>
      <c r="D1729" s="67"/>
      <c r="E1729" s="67"/>
      <c r="F1729" s="67"/>
      <c r="G1729" s="6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</row>
    <row r="1730" spans="1:23" x14ac:dyDescent="0.25">
      <c r="A1730" s="67"/>
      <c r="B1730" s="67"/>
      <c r="C1730" s="27"/>
      <c r="D1730" s="67"/>
      <c r="E1730" s="67"/>
      <c r="F1730" s="67"/>
      <c r="G1730" s="67"/>
      <c r="H1730" s="81">
        <v>1705065.48</v>
      </c>
      <c r="I1730" s="81"/>
      <c r="J1730" s="81">
        <v>0</v>
      </c>
      <c r="K1730" s="81"/>
      <c r="L1730" s="81">
        <v>1705065.48</v>
      </c>
      <c r="M1730" s="81"/>
      <c r="N1730" s="81">
        <v>820603.1</v>
      </c>
      <c r="O1730" s="81"/>
      <c r="P1730" s="81">
        <v>884462.38</v>
      </c>
      <c r="Q1730" s="81"/>
      <c r="R1730" s="81">
        <v>654997.34</v>
      </c>
      <c r="S1730" s="81"/>
      <c r="T1730" s="81">
        <v>654997.34</v>
      </c>
      <c r="U1730" s="81"/>
      <c r="V1730" s="81">
        <v>1050068.1400000001</v>
      </c>
      <c r="W1730" s="81"/>
    </row>
    <row r="1731" spans="1:23" x14ac:dyDescent="0.25">
      <c r="A1731" s="27"/>
      <c r="B1731" s="27"/>
      <c r="C1731" s="27"/>
      <c r="D1731" s="27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</row>
    <row r="1732" spans="1:23" x14ac:dyDescent="0.25">
      <c r="A1732" s="27"/>
      <c r="B1732" s="27"/>
      <c r="C1732" s="27"/>
      <c r="D1732" s="27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</row>
    <row r="1733" spans="1:23" x14ac:dyDescent="0.25">
      <c r="A1733" s="30" t="s">
        <v>157</v>
      </c>
      <c r="B1733" s="27"/>
      <c r="C1733" s="27"/>
      <c r="D1733" s="27"/>
      <c r="E1733" s="73" t="s">
        <v>158</v>
      </c>
      <c r="F1733" s="73"/>
      <c r="G1733" s="27"/>
      <c r="H1733" s="27"/>
      <c r="I1733" s="27"/>
      <c r="J1733" s="73" t="s">
        <v>159</v>
      </c>
      <c r="K1733" s="73"/>
      <c r="L1733" s="27"/>
      <c r="M1733" s="27"/>
      <c r="N1733" s="27"/>
      <c r="O1733" s="73" t="s">
        <v>160</v>
      </c>
      <c r="P1733" s="73"/>
      <c r="Q1733" s="73"/>
      <c r="R1733" s="27"/>
      <c r="S1733" s="27"/>
      <c r="T1733" s="34">
        <v>45775</v>
      </c>
      <c r="U1733" s="27"/>
      <c r="V1733" s="27"/>
      <c r="W1733" s="27"/>
    </row>
    <row r="1734" spans="1:23" x14ac:dyDescent="0.25">
      <c r="A1734" s="27"/>
      <c r="B1734" s="80" t="s">
        <v>1113</v>
      </c>
      <c r="C1734" s="80"/>
      <c r="D1734" s="80"/>
      <c r="E1734" s="80" t="s">
        <v>1526</v>
      </c>
      <c r="F1734" s="80"/>
      <c r="G1734" s="80"/>
      <c r="H1734" s="80"/>
      <c r="I1734" s="27"/>
      <c r="J1734" s="80" t="s">
        <v>1114</v>
      </c>
      <c r="K1734" s="80"/>
      <c r="L1734" s="80"/>
      <c r="M1734" s="27"/>
      <c r="N1734" s="27"/>
      <c r="O1734" s="80" t="s">
        <v>1115</v>
      </c>
      <c r="P1734" s="80"/>
      <c r="Q1734" s="80"/>
      <c r="R1734" s="80"/>
      <c r="S1734" s="80"/>
      <c r="T1734" s="27"/>
      <c r="U1734" s="27"/>
      <c r="V1734" s="27"/>
      <c r="W1734" s="27"/>
    </row>
    <row r="1735" spans="1:23" x14ac:dyDescent="0.25">
      <c r="A1735" s="27"/>
      <c r="B1735" s="80"/>
      <c r="C1735" s="80"/>
      <c r="D1735" s="80"/>
      <c r="E1735" s="80"/>
      <c r="F1735" s="80"/>
      <c r="G1735" s="80"/>
      <c r="H1735" s="80"/>
      <c r="I1735" s="27"/>
      <c r="J1735" s="80"/>
      <c r="K1735" s="80"/>
      <c r="L1735" s="80"/>
      <c r="M1735" s="27"/>
      <c r="N1735" s="27"/>
      <c r="O1735" s="80"/>
      <c r="P1735" s="80"/>
      <c r="Q1735" s="80"/>
      <c r="R1735" s="80"/>
      <c r="S1735" s="80"/>
      <c r="T1735" s="35">
        <v>0.65803240740740743</v>
      </c>
      <c r="U1735" s="27"/>
      <c r="V1735" s="27"/>
      <c r="W1735" s="27"/>
    </row>
    <row r="1736" spans="1:23" x14ac:dyDescent="0.25">
      <c r="A1736" s="27"/>
      <c r="B1736" s="27"/>
      <c r="C1736" s="27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</row>
    <row r="1737" spans="1:23" x14ac:dyDescent="0.25">
      <c r="A1737" s="27"/>
      <c r="B1737" s="27"/>
      <c r="C1737" s="27"/>
      <c r="D1737" s="27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</row>
    <row r="1738" spans="1:23" x14ac:dyDescent="0.25">
      <c r="A1738" s="27"/>
      <c r="B1738" s="27"/>
      <c r="C1738" s="27"/>
      <c r="D1738" s="94" t="s">
        <v>1116</v>
      </c>
      <c r="E1738" s="94"/>
      <c r="F1738" s="94"/>
      <c r="G1738" s="94"/>
      <c r="H1738" s="94"/>
      <c r="I1738" s="94"/>
      <c r="J1738" s="94"/>
      <c r="K1738" s="94"/>
      <c r="L1738" s="94"/>
      <c r="M1738" s="94"/>
      <c r="N1738" s="94"/>
      <c r="O1738" s="94"/>
      <c r="P1738" s="94"/>
      <c r="Q1738" s="94"/>
      <c r="R1738" s="94"/>
      <c r="S1738" s="27"/>
      <c r="T1738" s="27"/>
      <c r="U1738" s="27"/>
      <c r="V1738" s="27"/>
      <c r="W1738" s="27"/>
    </row>
    <row r="1739" spans="1:23" x14ac:dyDescent="0.25">
      <c r="A1739" s="27"/>
      <c r="B1739" s="27"/>
      <c r="C1739" s="27"/>
      <c r="D1739" s="94"/>
      <c r="E1739" s="94"/>
      <c r="F1739" s="94"/>
      <c r="G1739" s="94"/>
      <c r="H1739" s="94"/>
      <c r="I1739" s="94"/>
      <c r="J1739" s="94"/>
      <c r="K1739" s="94"/>
      <c r="L1739" s="94"/>
      <c r="M1739" s="94"/>
      <c r="N1739" s="94"/>
      <c r="O1739" s="94"/>
      <c r="P1739" s="94"/>
      <c r="Q1739" s="94"/>
      <c r="R1739" s="94"/>
      <c r="S1739" s="64" t="s">
        <v>162</v>
      </c>
      <c r="T1739" s="64"/>
      <c r="U1739" s="27"/>
      <c r="V1739" s="27"/>
      <c r="W1739" s="27"/>
    </row>
    <row r="1740" spans="1:23" x14ac:dyDescent="0.25">
      <c r="A1740" s="27"/>
      <c r="B1740" s="27"/>
      <c r="C1740" s="27"/>
      <c r="D1740" s="27"/>
      <c r="E1740" s="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64"/>
      <c r="T1740" s="64"/>
      <c r="U1740" s="27"/>
      <c r="V1740" s="27"/>
      <c r="W1740" s="27"/>
    </row>
    <row r="1741" spans="1:23" ht="15.75" x14ac:dyDescent="0.25">
      <c r="A1741" s="27"/>
      <c r="B1741" s="27"/>
      <c r="C1741" s="27"/>
      <c r="D1741" s="27"/>
      <c r="E1741" s="27"/>
      <c r="F1741" s="27"/>
      <c r="G1741" s="27"/>
      <c r="H1741" s="95" t="s">
        <v>1479</v>
      </c>
      <c r="I1741" s="95"/>
      <c r="J1741" s="95"/>
      <c r="K1741" s="95"/>
      <c r="L1741" s="95"/>
      <c r="M1741" s="95"/>
      <c r="N1741" s="95"/>
      <c r="O1741" s="27"/>
      <c r="P1741" s="27"/>
      <c r="Q1741" s="27"/>
      <c r="R1741" s="27"/>
      <c r="S1741" s="27"/>
      <c r="T1741" s="27"/>
      <c r="U1741" s="27"/>
      <c r="V1741" s="27"/>
      <c r="W1741" s="27"/>
    </row>
    <row r="1742" spans="1:23" x14ac:dyDescent="0.25">
      <c r="A1742" s="27"/>
      <c r="B1742" s="27"/>
      <c r="C1742" s="27"/>
      <c r="D1742" s="27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64" t="s">
        <v>1851</v>
      </c>
      <c r="R1742" s="64"/>
      <c r="S1742" s="64"/>
      <c r="T1742" s="27"/>
      <c r="U1742" s="27"/>
      <c r="V1742" s="27"/>
      <c r="W1742" s="27"/>
    </row>
    <row r="1743" spans="1:23" x14ac:dyDescent="0.25">
      <c r="A1743" s="27"/>
      <c r="B1743" s="27"/>
      <c r="C1743" s="27"/>
      <c r="D1743" s="27"/>
      <c r="E1743" s="27"/>
      <c r="F1743" s="27"/>
      <c r="G1743" s="27"/>
      <c r="H1743" s="64" t="s">
        <v>95</v>
      </c>
      <c r="I1743" s="64"/>
      <c r="J1743" s="96">
        <v>45292</v>
      </c>
      <c r="K1743" s="96"/>
      <c r="L1743" s="64" t="s">
        <v>96</v>
      </c>
      <c r="M1743" s="64"/>
      <c r="N1743" s="96">
        <v>45657</v>
      </c>
      <c r="O1743" s="96"/>
      <c r="P1743" s="27"/>
      <c r="Q1743" s="64"/>
      <c r="R1743" s="64"/>
      <c r="S1743" s="64"/>
      <c r="T1743" s="27"/>
      <c r="U1743" s="27"/>
      <c r="V1743" s="27"/>
      <c r="W1743" s="27"/>
    </row>
    <row r="1744" spans="1:23" x14ac:dyDescent="0.25">
      <c r="A1744" s="27"/>
      <c r="B1744" s="27"/>
      <c r="C1744" s="27"/>
      <c r="D1744" s="27"/>
      <c r="E1744" s="27"/>
      <c r="F1744" s="27"/>
      <c r="G1744" s="27"/>
      <c r="H1744" s="64"/>
      <c r="I1744" s="64"/>
      <c r="J1744" s="96"/>
      <c r="K1744" s="96"/>
      <c r="L1744" s="64"/>
      <c r="M1744" s="64"/>
      <c r="N1744" s="96"/>
      <c r="O1744" s="96"/>
      <c r="P1744" s="27"/>
      <c r="Q1744" s="27"/>
      <c r="R1744" s="27"/>
      <c r="S1744" s="27"/>
      <c r="T1744" s="27"/>
      <c r="U1744" s="27"/>
      <c r="V1744" s="27"/>
      <c r="W1744" s="27"/>
    </row>
    <row r="1745" spans="1:23" x14ac:dyDescent="0.25">
      <c r="A1745" s="27"/>
      <c r="B1745" s="27"/>
      <c r="C1745" s="27"/>
      <c r="D1745" s="27"/>
      <c r="E1745" s="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</row>
    <row r="1746" spans="1:23" x14ac:dyDescent="0.25">
      <c r="A1746" s="27"/>
      <c r="B1746" s="27"/>
      <c r="C1746" s="27"/>
      <c r="D1746" s="27"/>
      <c r="E1746" s="27"/>
      <c r="F1746" s="27"/>
      <c r="G1746" s="27"/>
      <c r="H1746" s="93" t="s">
        <v>1065</v>
      </c>
      <c r="I1746" s="93"/>
      <c r="J1746" s="93"/>
      <c r="K1746" s="93" t="s">
        <v>1066</v>
      </c>
      <c r="L1746" s="93"/>
      <c r="M1746" s="93" t="s">
        <v>1067</v>
      </c>
      <c r="N1746" s="93"/>
      <c r="O1746" s="93" t="s">
        <v>1068</v>
      </c>
      <c r="P1746" s="93"/>
      <c r="Q1746" s="93" t="s">
        <v>1480</v>
      </c>
      <c r="R1746" s="93"/>
      <c r="S1746" s="93" t="s">
        <v>1070</v>
      </c>
      <c r="T1746" s="93"/>
      <c r="U1746" s="27"/>
      <c r="V1746" s="27"/>
      <c r="W1746" s="27"/>
    </row>
    <row r="1747" spans="1:23" x14ac:dyDescent="0.25">
      <c r="A1747" s="27"/>
      <c r="B1747" s="27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</row>
    <row r="1748" spans="1:23" x14ac:dyDescent="0.25">
      <c r="A1748" s="93" t="s">
        <v>1481</v>
      </c>
      <c r="B1748" s="93"/>
      <c r="C1748" s="93" t="s">
        <v>1773</v>
      </c>
      <c r="D1748" s="93"/>
      <c r="E1748" s="93" t="s">
        <v>1482</v>
      </c>
      <c r="F1748" s="93"/>
      <c r="G1748" s="93" t="s">
        <v>1774</v>
      </c>
      <c r="H1748" s="93"/>
      <c r="I1748" s="93"/>
      <c r="J1748" s="93"/>
      <c r="K1748" s="93"/>
      <c r="L1748" s="93"/>
      <c r="M1748" s="93"/>
      <c r="N1748" s="93"/>
      <c r="O1748" s="27"/>
      <c r="P1748" s="27"/>
      <c r="Q1748" s="27"/>
      <c r="R1748" s="27"/>
      <c r="S1748" s="27"/>
      <c r="T1748" s="27"/>
      <c r="U1748" s="27"/>
      <c r="V1748" s="27"/>
      <c r="W1748" s="27"/>
    </row>
    <row r="1749" spans="1:23" x14ac:dyDescent="0.25">
      <c r="A1749" s="27"/>
      <c r="B1749" s="27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</row>
    <row r="1750" spans="1:23" x14ac:dyDescent="0.25">
      <c r="A1750" s="27"/>
      <c r="B1750" s="27"/>
      <c r="C1750" s="27"/>
      <c r="D1750" s="27"/>
      <c r="E1750" s="27"/>
      <c r="F1750" s="27"/>
      <c r="G1750" s="87" t="s">
        <v>1071</v>
      </c>
      <c r="H1750" s="87"/>
      <c r="I1750" s="27"/>
      <c r="J1750" s="27"/>
      <c r="K1750" s="27"/>
      <c r="L1750" s="27"/>
      <c r="M1750" s="27"/>
      <c r="N1750" s="27"/>
      <c r="O1750" s="87" t="s">
        <v>40</v>
      </c>
      <c r="P1750" s="87"/>
      <c r="Q1750" s="27"/>
      <c r="R1750" s="27"/>
      <c r="S1750" s="27"/>
      <c r="T1750" s="27"/>
      <c r="U1750" s="87" t="s">
        <v>38</v>
      </c>
      <c r="V1750" s="87"/>
      <c r="W1750" s="27"/>
    </row>
    <row r="1751" spans="1:23" x14ac:dyDescent="0.25">
      <c r="A1751" s="27"/>
      <c r="B1751" s="33" t="s">
        <v>68</v>
      </c>
      <c r="C1751" s="27"/>
      <c r="D1751" s="86" t="s">
        <v>1484</v>
      </c>
      <c r="E1751" s="86"/>
      <c r="F1751" s="27"/>
      <c r="G1751" s="87"/>
      <c r="H1751" s="87"/>
      <c r="I1751" s="86" t="s">
        <v>1073</v>
      </c>
      <c r="J1751" s="86"/>
      <c r="K1751" s="86" t="s">
        <v>35</v>
      </c>
      <c r="L1751" s="86"/>
      <c r="M1751" s="86" t="s">
        <v>1485</v>
      </c>
      <c r="N1751" s="86"/>
      <c r="O1751" s="87"/>
      <c r="P1751" s="87"/>
      <c r="Q1751" s="86" t="s">
        <v>36</v>
      </c>
      <c r="R1751" s="86"/>
      <c r="S1751" s="87" t="s">
        <v>39</v>
      </c>
      <c r="T1751" s="87"/>
      <c r="U1751" s="87"/>
      <c r="V1751" s="87"/>
      <c r="W1751" s="27"/>
    </row>
    <row r="1752" spans="1:23" x14ac:dyDescent="0.25">
      <c r="A1752" s="67" t="s">
        <v>1852</v>
      </c>
      <c r="B1752" s="67"/>
      <c r="C1752" s="27"/>
      <c r="D1752" s="67" t="s">
        <v>1853</v>
      </c>
      <c r="E1752" s="67"/>
      <c r="F1752" s="67"/>
      <c r="G1752" s="6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</row>
    <row r="1753" spans="1:23" x14ac:dyDescent="0.25">
      <c r="A1753" s="67"/>
      <c r="B1753" s="67"/>
      <c r="C1753" s="27"/>
      <c r="D1753" s="67"/>
      <c r="E1753" s="67"/>
      <c r="F1753" s="67"/>
      <c r="G1753" s="67"/>
      <c r="H1753" s="81">
        <v>429378.55</v>
      </c>
      <c r="I1753" s="81"/>
      <c r="J1753" s="81">
        <v>0</v>
      </c>
      <c r="K1753" s="81"/>
      <c r="L1753" s="81">
        <v>429378.55</v>
      </c>
      <c r="M1753" s="81"/>
      <c r="N1753" s="81">
        <v>415128.31</v>
      </c>
      <c r="O1753" s="81"/>
      <c r="P1753" s="81">
        <v>14250.24</v>
      </c>
      <c r="Q1753" s="81"/>
      <c r="R1753" s="81">
        <v>415128.31</v>
      </c>
      <c r="S1753" s="81"/>
      <c r="T1753" s="81">
        <v>415128.31</v>
      </c>
      <c r="U1753" s="81"/>
      <c r="V1753" s="81">
        <v>14250.24</v>
      </c>
      <c r="W1753" s="81"/>
    </row>
    <row r="1754" spans="1:23" x14ac:dyDescent="0.25">
      <c r="A1754" s="67" t="s">
        <v>1854</v>
      </c>
      <c r="B1754" s="67"/>
      <c r="C1754" s="27"/>
      <c r="D1754" s="67" t="s">
        <v>1855</v>
      </c>
      <c r="E1754" s="67"/>
      <c r="F1754" s="67"/>
      <c r="G1754" s="67"/>
      <c r="H1754" s="81"/>
      <c r="I1754" s="81"/>
      <c r="J1754" s="81"/>
      <c r="K1754" s="81"/>
      <c r="L1754" s="81"/>
      <c r="M1754" s="81"/>
      <c r="N1754" s="81"/>
      <c r="O1754" s="81"/>
      <c r="P1754" s="81"/>
      <c r="Q1754" s="81"/>
      <c r="R1754" s="81"/>
      <c r="S1754" s="81"/>
      <c r="T1754" s="81"/>
      <c r="U1754" s="81"/>
      <c r="V1754" s="81"/>
      <c r="W1754" s="81"/>
    </row>
    <row r="1755" spans="1:23" x14ac:dyDescent="0.25">
      <c r="A1755" s="67"/>
      <c r="B1755" s="67"/>
      <c r="C1755" s="27"/>
      <c r="D1755" s="67"/>
      <c r="E1755" s="67"/>
      <c r="F1755" s="67"/>
      <c r="G1755" s="6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</row>
    <row r="1756" spans="1:23" x14ac:dyDescent="0.25">
      <c r="A1756" s="67"/>
      <c r="B1756" s="67"/>
      <c r="C1756" s="27"/>
      <c r="D1756" s="67"/>
      <c r="E1756" s="67"/>
      <c r="F1756" s="67"/>
      <c r="G1756" s="67"/>
      <c r="H1756" s="81">
        <v>1000</v>
      </c>
      <c r="I1756" s="81"/>
      <c r="J1756" s="81">
        <v>0</v>
      </c>
      <c r="K1756" s="81"/>
      <c r="L1756" s="81">
        <v>1000</v>
      </c>
      <c r="M1756" s="81"/>
      <c r="N1756" s="81">
        <v>0</v>
      </c>
      <c r="O1756" s="81"/>
      <c r="P1756" s="81">
        <v>1000</v>
      </c>
      <c r="Q1756" s="81"/>
      <c r="R1756" s="81">
        <v>0</v>
      </c>
      <c r="S1756" s="81"/>
      <c r="T1756" s="81">
        <v>0</v>
      </c>
      <c r="U1756" s="81"/>
      <c r="V1756" s="81">
        <v>1000</v>
      </c>
      <c r="W1756" s="81"/>
    </row>
    <row r="1757" spans="1:23" x14ac:dyDescent="0.25">
      <c r="A1757" s="67" t="s">
        <v>1856</v>
      </c>
      <c r="B1757" s="67"/>
      <c r="C1757" s="27"/>
      <c r="D1757" s="67" t="s">
        <v>1857</v>
      </c>
      <c r="E1757" s="67"/>
      <c r="F1757" s="67"/>
      <c r="G1757" s="67"/>
      <c r="H1757" s="81"/>
      <c r="I1757" s="81"/>
      <c r="J1757" s="81"/>
      <c r="K1757" s="81"/>
      <c r="L1757" s="81"/>
      <c r="M1757" s="81"/>
      <c r="N1757" s="81"/>
      <c r="O1757" s="81"/>
      <c r="P1757" s="81"/>
      <c r="Q1757" s="81"/>
      <c r="R1757" s="81"/>
      <c r="S1757" s="81"/>
      <c r="T1757" s="81"/>
      <c r="U1757" s="81"/>
      <c r="V1757" s="81"/>
      <c r="W1757" s="81"/>
    </row>
    <row r="1758" spans="1:23" x14ac:dyDescent="0.25">
      <c r="A1758" s="67"/>
      <c r="B1758" s="67"/>
      <c r="C1758" s="27"/>
      <c r="D1758" s="67"/>
      <c r="E1758" s="67"/>
      <c r="F1758" s="67"/>
      <c r="G1758" s="6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</row>
    <row r="1759" spans="1:23" x14ac:dyDescent="0.25">
      <c r="A1759" s="67"/>
      <c r="B1759" s="67"/>
      <c r="C1759" s="27"/>
      <c r="D1759" s="67"/>
      <c r="E1759" s="67"/>
      <c r="F1759" s="67"/>
      <c r="G1759" s="67"/>
      <c r="H1759" s="81">
        <v>270000</v>
      </c>
      <c r="I1759" s="81"/>
      <c r="J1759" s="81">
        <v>0</v>
      </c>
      <c r="K1759" s="81"/>
      <c r="L1759" s="81">
        <v>270000</v>
      </c>
      <c r="M1759" s="81"/>
      <c r="N1759" s="81">
        <v>259336.17</v>
      </c>
      <c r="O1759" s="81"/>
      <c r="P1759" s="81">
        <v>10663.83</v>
      </c>
      <c r="Q1759" s="81"/>
      <c r="R1759" s="81">
        <v>0</v>
      </c>
      <c r="S1759" s="81"/>
      <c r="T1759" s="81">
        <v>0</v>
      </c>
      <c r="U1759" s="81"/>
      <c r="V1759" s="81">
        <v>270000</v>
      </c>
      <c r="W1759" s="81"/>
    </row>
    <row r="1760" spans="1:23" x14ac:dyDescent="0.25">
      <c r="A1760" s="67" t="s">
        <v>1858</v>
      </c>
      <c r="B1760" s="67"/>
      <c r="C1760" s="27"/>
      <c r="D1760" s="67" t="s">
        <v>1859</v>
      </c>
      <c r="E1760" s="67"/>
      <c r="F1760" s="67"/>
      <c r="G1760" s="6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</row>
    <row r="1761" spans="1:23" x14ac:dyDescent="0.25">
      <c r="A1761" s="67"/>
      <c r="B1761" s="67"/>
      <c r="C1761" s="27"/>
      <c r="D1761" s="67"/>
      <c r="E1761" s="67"/>
      <c r="F1761" s="67"/>
      <c r="G1761" s="67"/>
      <c r="H1761" s="81">
        <v>100000</v>
      </c>
      <c r="I1761" s="81"/>
      <c r="J1761" s="81">
        <v>-99000</v>
      </c>
      <c r="K1761" s="81"/>
      <c r="L1761" s="81">
        <v>1000</v>
      </c>
      <c r="M1761" s="81"/>
      <c r="N1761" s="81">
        <v>0</v>
      </c>
      <c r="O1761" s="81"/>
      <c r="P1761" s="81">
        <v>1000</v>
      </c>
      <c r="Q1761" s="81"/>
      <c r="R1761" s="81">
        <v>0</v>
      </c>
      <c r="S1761" s="81"/>
      <c r="T1761" s="81">
        <v>0</v>
      </c>
      <c r="U1761" s="81"/>
      <c r="V1761" s="81">
        <v>1000</v>
      </c>
      <c r="W1761" s="81"/>
    </row>
    <row r="1762" spans="1:23" x14ac:dyDescent="0.25">
      <c r="A1762" s="67" t="s">
        <v>1860</v>
      </c>
      <c r="B1762" s="67"/>
      <c r="C1762" s="27"/>
      <c r="D1762" s="67" t="s">
        <v>1861</v>
      </c>
      <c r="E1762" s="67"/>
      <c r="F1762" s="67"/>
      <c r="G1762" s="67"/>
      <c r="H1762" s="81"/>
      <c r="I1762" s="81"/>
      <c r="J1762" s="81"/>
      <c r="K1762" s="81"/>
      <c r="L1762" s="81"/>
      <c r="M1762" s="81"/>
      <c r="N1762" s="81"/>
      <c r="O1762" s="81"/>
      <c r="P1762" s="81"/>
      <c r="Q1762" s="81"/>
      <c r="R1762" s="81"/>
      <c r="S1762" s="81"/>
      <c r="T1762" s="81"/>
      <c r="U1762" s="81"/>
      <c r="V1762" s="81"/>
      <c r="W1762" s="81"/>
    </row>
    <row r="1763" spans="1:23" x14ac:dyDescent="0.25">
      <c r="A1763" s="67"/>
      <c r="B1763" s="67"/>
      <c r="C1763" s="27"/>
      <c r="D1763" s="67"/>
      <c r="E1763" s="67"/>
      <c r="F1763" s="67"/>
      <c r="G1763" s="6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</row>
    <row r="1764" spans="1:23" x14ac:dyDescent="0.25">
      <c r="A1764" s="67"/>
      <c r="B1764" s="67"/>
      <c r="C1764" s="27"/>
      <c r="D1764" s="67"/>
      <c r="E1764" s="67"/>
      <c r="F1764" s="67"/>
      <c r="G1764" s="67"/>
      <c r="H1764" s="81">
        <v>50000</v>
      </c>
      <c r="I1764" s="81"/>
      <c r="J1764" s="81">
        <v>0</v>
      </c>
      <c r="K1764" s="81"/>
      <c r="L1764" s="81">
        <v>50000</v>
      </c>
      <c r="M1764" s="81"/>
      <c r="N1764" s="81">
        <v>0</v>
      </c>
      <c r="O1764" s="81"/>
      <c r="P1764" s="81">
        <v>50000</v>
      </c>
      <c r="Q1764" s="81"/>
      <c r="R1764" s="81">
        <v>0</v>
      </c>
      <c r="S1764" s="81"/>
      <c r="T1764" s="81">
        <v>0</v>
      </c>
      <c r="U1764" s="81"/>
      <c r="V1764" s="81">
        <v>50000</v>
      </c>
      <c r="W1764" s="81"/>
    </row>
    <row r="1765" spans="1:23" x14ac:dyDescent="0.25">
      <c r="A1765" s="67" t="s">
        <v>1862</v>
      </c>
      <c r="B1765" s="67"/>
      <c r="C1765" s="27"/>
      <c r="D1765" s="67" t="s">
        <v>1863</v>
      </c>
      <c r="E1765" s="67"/>
      <c r="F1765" s="67"/>
      <c r="G1765" s="67"/>
      <c r="H1765" s="81"/>
      <c r="I1765" s="81"/>
      <c r="J1765" s="81"/>
      <c r="K1765" s="81"/>
      <c r="L1765" s="81"/>
      <c r="M1765" s="81"/>
      <c r="N1765" s="81"/>
      <c r="O1765" s="81"/>
      <c r="P1765" s="81"/>
      <c r="Q1765" s="81"/>
      <c r="R1765" s="81"/>
      <c r="S1765" s="81"/>
      <c r="T1765" s="81"/>
      <c r="U1765" s="81"/>
      <c r="V1765" s="81"/>
      <c r="W1765" s="81"/>
    </row>
    <row r="1766" spans="1:23" x14ac:dyDescent="0.25">
      <c r="A1766" s="67"/>
      <c r="B1766" s="67"/>
      <c r="C1766" s="27"/>
      <c r="D1766" s="67"/>
      <c r="E1766" s="67"/>
      <c r="F1766" s="67"/>
      <c r="G1766" s="6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</row>
    <row r="1767" spans="1:23" x14ac:dyDescent="0.25">
      <c r="A1767" s="67"/>
      <c r="B1767" s="67"/>
      <c r="C1767" s="27"/>
      <c r="D1767" s="67"/>
      <c r="E1767" s="67"/>
      <c r="F1767" s="67"/>
      <c r="G1767" s="67"/>
      <c r="H1767" s="81">
        <v>9604.99</v>
      </c>
      <c r="I1767" s="81"/>
      <c r="J1767" s="81">
        <v>-9604.99</v>
      </c>
      <c r="K1767" s="81"/>
      <c r="L1767" s="81">
        <v>0</v>
      </c>
      <c r="M1767" s="81"/>
      <c r="N1767" s="81">
        <v>0</v>
      </c>
      <c r="O1767" s="81"/>
      <c r="P1767" s="81">
        <v>0</v>
      </c>
      <c r="Q1767" s="81"/>
      <c r="R1767" s="81">
        <v>0</v>
      </c>
      <c r="S1767" s="81"/>
      <c r="T1767" s="81">
        <v>0</v>
      </c>
      <c r="U1767" s="81"/>
      <c r="V1767" s="81">
        <v>0</v>
      </c>
      <c r="W1767" s="81"/>
    </row>
    <row r="1768" spans="1:23" x14ac:dyDescent="0.25">
      <c r="A1768" s="67" t="s">
        <v>1864</v>
      </c>
      <c r="B1768" s="67"/>
      <c r="C1768" s="27"/>
      <c r="D1768" s="67" t="s">
        <v>1865</v>
      </c>
      <c r="E1768" s="67"/>
      <c r="F1768" s="67"/>
      <c r="G1768" s="6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</row>
    <row r="1769" spans="1:23" x14ac:dyDescent="0.25">
      <c r="A1769" s="67"/>
      <c r="B1769" s="67"/>
      <c r="C1769" s="27"/>
      <c r="D1769" s="67"/>
      <c r="E1769" s="67"/>
      <c r="F1769" s="67"/>
      <c r="G1769" s="67"/>
      <c r="H1769" s="81">
        <v>62000</v>
      </c>
      <c r="I1769" s="81"/>
      <c r="J1769" s="81">
        <v>0</v>
      </c>
      <c r="K1769" s="81"/>
      <c r="L1769" s="81">
        <v>62000</v>
      </c>
      <c r="M1769" s="81"/>
      <c r="N1769" s="81">
        <v>44915.86</v>
      </c>
      <c r="O1769" s="81"/>
      <c r="P1769" s="81">
        <v>17084.14</v>
      </c>
      <c r="Q1769" s="81"/>
      <c r="R1769" s="81">
        <v>42303.270000000004</v>
      </c>
      <c r="S1769" s="81"/>
      <c r="T1769" s="81">
        <v>42303.270000000004</v>
      </c>
      <c r="U1769" s="81"/>
      <c r="V1769" s="81">
        <v>19696.73</v>
      </c>
      <c r="W1769" s="81"/>
    </row>
    <row r="1770" spans="1:23" x14ac:dyDescent="0.25">
      <c r="A1770" s="67" t="s">
        <v>1866</v>
      </c>
      <c r="B1770" s="67"/>
      <c r="C1770" s="27"/>
      <c r="D1770" s="67" t="s">
        <v>1867</v>
      </c>
      <c r="E1770" s="67"/>
      <c r="F1770" s="67"/>
      <c r="G1770" s="67"/>
      <c r="H1770" s="81"/>
      <c r="I1770" s="81"/>
      <c r="J1770" s="81"/>
      <c r="K1770" s="81"/>
      <c r="L1770" s="81"/>
      <c r="M1770" s="81"/>
      <c r="N1770" s="81"/>
      <c r="O1770" s="81"/>
      <c r="P1770" s="81"/>
      <c r="Q1770" s="81"/>
      <c r="R1770" s="81"/>
      <c r="S1770" s="81"/>
      <c r="T1770" s="81"/>
      <c r="U1770" s="81"/>
      <c r="V1770" s="81"/>
      <c r="W1770" s="81"/>
    </row>
    <row r="1771" spans="1:23" x14ac:dyDescent="0.25">
      <c r="A1771" s="67"/>
      <c r="B1771" s="67"/>
      <c r="C1771" s="27"/>
      <c r="D1771" s="67"/>
      <c r="E1771" s="67"/>
      <c r="F1771" s="67"/>
      <c r="G1771" s="6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</row>
    <row r="1772" spans="1:23" x14ac:dyDescent="0.25">
      <c r="A1772" s="67"/>
      <c r="B1772" s="67"/>
      <c r="C1772" s="27"/>
      <c r="D1772" s="67"/>
      <c r="E1772" s="67"/>
      <c r="F1772" s="67"/>
      <c r="G1772" s="67"/>
      <c r="H1772" s="81">
        <v>30000</v>
      </c>
      <c r="I1772" s="81"/>
      <c r="J1772" s="81">
        <v>0</v>
      </c>
      <c r="K1772" s="81"/>
      <c r="L1772" s="81">
        <v>30000</v>
      </c>
      <c r="M1772" s="81"/>
      <c r="N1772" s="81">
        <v>0</v>
      </c>
      <c r="O1772" s="81"/>
      <c r="P1772" s="81">
        <v>30000</v>
      </c>
      <c r="Q1772" s="81"/>
      <c r="R1772" s="81">
        <v>0</v>
      </c>
      <c r="S1772" s="81"/>
      <c r="T1772" s="81">
        <v>0</v>
      </c>
      <c r="U1772" s="81"/>
      <c r="V1772" s="81">
        <v>30000</v>
      </c>
      <c r="W1772" s="81"/>
    </row>
    <row r="1773" spans="1:23" x14ac:dyDescent="0.25">
      <c r="A1773" s="67" t="s">
        <v>1868</v>
      </c>
      <c r="B1773" s="67"/>
      <c r="C1773" s="27"/>
      <c r="D1773" s="67" t="s">
        <v>1869</v>
      </c>
      <c r="E1773" s="67"/>
      <c r="F1773" s="67"/>
      <c r="G1773" s="67"/>
      <c r="H1773" s="81"/>
      <c r="I1773" s="81"/>
      <c r="J1773" s="81"/>
      <c r="K1773" s="81"/>
      <c r="L1773" s="81"/>
      <c r="M1773" s="81"/>
      <c r="N1773" s="81"/>
      <c r="O1773" s="81"/>
      <c r="P1773" s="81"/>
      <c r="Q1773" s="81"/>
      <c r="R1773" s="81"/>
      <c r="S1773" s="81"/>
      <c r="T1773" s="81"/>
      <c r="U1773" s="81"/>
      <c r="V1773" s="81"/>
      <c r="W1773" s="81"/>
    </row>
    <row r="1774" spans="1:23" x14ac:dyDescent="0.25">
      <c r="A1774" s="67"/>
      <c r="B1774" s="67"/>
      <c r="C1774" s="27"/>
      <c r="D1774" s="67"/>
      <c r="E1774" s="67"/>
      <c r="F1774" s="67"/>
      <c r="G1774" s="6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</row>
    <row r="1775" spans="1:23" x14ac:dyDescent="0.25">
      <c r="A1775" s="67"/>
      <c r="B1775" s="67"/>
      <c r="C1775" s="27"/>
      <c r="D1775" s="67"/>
      <c r="E1775" s="67"/>
      <c r="F1775" s="67"/>
      <c r="G1775" s="67"/>
      <c r="H1775" s="81">
        <v>50000</v>
      </c>
      <c r="I1775" s="81"/>
      <c r="J1775" s="81">
        <v>0</v>
      </c>
      <c r="K1775" s="81"/>
      <c r="L1775" s="81">
        <v>50000</v>
      </c>
      <c r="M1775" s="81"/>
      <c r="N1775" s="81">
        <v>0</v>
      </c>
      <c r="O1775" s="81"/>
      <c r="P1775" s="81">
        <v>50000</v>
      </c>
      <c r="Q1775" s="81"/>
      <c r="R1775" s="81">
        <v>0</v>
      </c>
      <c r="S1775" s="81"/>
      <c r="T1775" s="81">
        <v>0</v>
      </c>
      <c r="U1775" s="81"/>
      <c r="V1775" s="81">
        <v>50000</v>
      </c>
      <c r="W1775" s="81"/>
    </row>
    <row r="1776" spans="1:23" x14ac:dyDescent="0.25">
      <c r="A1776" s="67" t="s">
        <v>1870</v>
      </c>
      <c r="B1776" s="67"/>
      <c r="C1776" s="27"/>
      <c r="D1776" s="67" t="s">
        <v>1871</v>
      </c>
      <c r="E1776" s="67"/>
      <c r="F1776" s="67"/>
      <c r="G1776" s="67"/>
      <c r="H1776" s="81"/>
      <c r="I1776" s="81"/>
      <c r="J1776" s="81"/>
      <c r="K1776" s="81"/>
      <c r="L1776" s="81"/>
      <c r="M1776" s="81"/>
      <c r="N1776" s="81"/>
      <c r="O1776" s="81"/>
      <c r="P1776" s="81"/>
      <c r="Q1776" s="81"/>
      <c r="R1776" s="81"/>
      <c r="S1776" s="81"/>
      <c r="T1776" s="81"/>
      <c r="U1776" s="81"/>
      <c r="V1776" s="81"/>
      <c r="W1776" s="81"/>
    </row>
    <row r="1777" spans="1:23" x14ac:dyDescent="0.25">
      <c r="A1777" s="67"/>
      <c r="B1777" s="67"/>
      <c r="C1777" s="27"/>
      <c r="D1777" s="67"/>
      <c r="E1777" s="67"/>
      <c r="F1777" s="67"/>
      <c r="G1777" s="6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</row>
    <row r="1778" spans="1:23" x14ac:dyDescent="0.25">
      <c r="A1778" s="67"/>
      <c r="B1778" s="67"/>
      <c r="C1778" s="27"/>
      <c r="D1778" s="67"/>
      <c r="E1778" s="67"/>
      <c r="F1778" s="67"/>
      <c r="G1778" s="67"/>
      <c r="H1778" s="81">
        <v>10000</v>
      </c>
      <c r="I1778" s="81"/>
      <c r="J1778" s="81">
        <v>-9000</v>
      </c>
      <c r="K1778" s="81"/>
      <c r="L1778" s="81">
        <v>1000</v>
      </c>
      <c r="M1778" s="81"/>
      <c r="N1778" s="81">
        <v>0</v>
      </c>
      <c r="O1778" s="81"/>
      <c r="P1778" s="81">
        <v>1000</v>
      </c>
      <c r="Q1778" s="81"/>
      <c r="R1778" s="81">
        <v>0</v>
      </c>
      <c r="S1778" s="81"/>
      <c r="T1778" s="81">
        <v>0</v>
      </c>
      <c r="U1778" s="81"/>
      <c r="V1778" s="81">
        <v>1000</v>
      </c>
      <c r="W1778" s="81"/>
    </row>
    <row r="1779" spans="1:23" x14ac:dyDescent="0.25">
      <c r="A1779" s="67" t="s">
        <v>1872</v>
      </c>
      <c r="B1779" s="67"/>
      <c r="C1779" s="27"/>
      <c r="D1779" s="67" t="s">
        <v>1873</v>
      </c>
      <c r="E1779" s="67"/>
      <c r="F1779" s="67"/>
      <c r="G1779" s="67"/>
      <c r="H1779" s="81"/>
      <c r="I1779" s="81"/>
      <c r="J1779" s="81"/>
      <c r="K1779" s="81"/>
      <c r="L1779" s="81"/>
      <c r="M1779" s="81"/>
      <c r="N1779" s="81"/>
      <c r="O1779" s="81"/>
      <c r="P1779" s="81"/>
      <c r="Q1779" s="81"/>
      <c r="R1779" s="81"/>
      <c r="S1779" s="81"/>
      <c r="T1779" s="81"/>
      <c r="U1779" s="81"/>
      <c r="V1779" s="81"/>
      <c r="W1779" s="81"/>
    </row>
    <row r="1780" spans="1:23" x14ac:dyDescent="0.25">
      <c r="A1780" s="67"/>
      <c r="B1780" s="67"/>
      <c r="C1780" s="27"/>
      <c r="D1780" s="67"/>
      <c r="E1780" s="67"/>
      <c r="F1780" s="67"/>
      <c r="G1780" s="6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</row>
    <row r="1781" spans="1:23" x14ac:dyDescent="0.25">
      <c r="A1781" s="67"/>
      <c r="B1781" s="67"/>
      <c r="C1781" s="27"/>
      <c r="D1781" s="67"/>
      <c r="E1781" s="67"/>
      <c r="F1781" s="67"/>
      <c r="G1781" s="67"/>
      <c r="H1781" s="81">
        <v>40000</v>
      </c>
      <c r="I1781" s="81"/>
      <c r="J1781" s="81">
        <v>-35000</v>
      </c>
      <c r="K1781" s="81"/>
      <c r="L1781" s="81">
        <v>5000</v>
      </c>
      <c r="M1781" s="81"/>
      <c r="N1781" s="81">
        <v>0</v>
      </c>
      <c r="O1781" s="81"/>
      <c r="P1781" s="81">
        <v>5000</v>
      </c>
      <c r="Q1781" s="81"/>
      <c r="R1781" s="81">
        <v>0</v>
      </c>
      <c r="S1781" s="81"/>
      <c r="T1781" s="81">
        <v>0</v>
      </c>
      <c r="U1781" s="81"/>
      <c r="V1781" s="81">
        <v>5000</v>
      </c>
      <c r="W1781" s="81"/>
    </row>
    <row r="1782" spans="1:23" x14ac:dyDescent="0.25">
      <c r="A1782" s="67" t="s">
        <v>1874</v>
      </c>
      <c r="B1782" s="67"/>
      <c r="C1782" s="27"/>
      <c r="D1782" s="67" t="s">
        <v>1875</v>
      </c>
      <c r="E1782" s="67"/>
      <c r="F1782" s="67"/>
      <c r="G1782" s="67"/>
      <c r="H1782" s="81"/>
      <c r="I1782" s="81"/>
      <c r="J1782" s="81"/>
      <c r="K1782" s="81"/>
      <c r="L1782" s="81"/>
      <c r="M1782" s="81"/>
      <c r="N1782" s="81"/>
      <c r="O1782" s="81"/>
      <c r="P1782" s="81"/>
      <c r="Q1782" s="81"/>
      <c r="R1782" s="81"/>
      <c r="S1782" s="81"/>
      <c r="T1782" s="81"/>
      <c r="U1782" s="81"/>
      <c r="V1782" s="81"/>
      <c r="W1782" s="81"/>
    </row>
    <row r="1783" spans="1:23" x14ac:dyDescent="0.25">
      <c r="A1783" s="67"/>
      <c r="B1783" s="67"/>
      <c r="C1783" s="27"/>
      <c r="D1783" s="67"/>
      <c r="E1783" s="67"/>
      <c r="F1783" s="67"/>
      <c r="G1783" s="6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</row>
    <row r="1784" spans="1:23" x14ac:dyDescent="0.25">
      <c r="A1784" s="67"/>
      <c r="B1784" s="67"/>
      <c r="C1784" s="27"/>
      <c r="D1784" s="67"/>
      <c r="E1784" s="67"/>
      <c r="F1784" s="67"/>
      <c r="G1784" s="67"/>
      <c r="H1784" s="81">
        <v>4000</v>
      </c>
      <c r="I1784" s="81"/>
      <c r="J1784" s="81">
        <v>0</v>
      </c>
      <c r="K1784" s="81"/>
      <c r="L1784" s="81">
        <v>4000</v>
      </c>
      <c r="M1784" s="81"/>
      <c r="N1784" s="81">
        <v>80</v>
      </c>
      <c r="O1784" s="81"/>
      <c r="P1784" s="81">
        <v>3920</v>
      </c>
      <c r="Q1784" s="81"/>
      <c r="R1784" s="81">
        <v>80</v>
      </c>
      <c r="S1784" s="81"/>
      <c r="T1784" s="81">
        <v>80</v>
      </c>
      <c r="U1784" s="81"/>
      <c r="V1784" s="81">
        <v>3920</v>
      </c>
      <c r="W1784" s="81"/>
    </row>
    <row r="1785" spans="1:23" x14ac:dyDescent="0.25">
      <c r="A1785" s="67" t="s">
        <v>1749</v>
      </c>
      <c r="B1785" s="67"/>
      <c r="C1785" s="27"/>
      <c r="D1785" s="67" t="s">
        <v>1572</v>
      </c>
      <c r="E1785" s="67"/>
      <c r="F1785" s="67"/>
      <c r="G1785" s="67"/>
      <c r="H1785" s="81"/>
      <c r="I1785" s="81"/>
      <c r="J1785" s="81"/>
      <c r="K1785" s="81"/>
      <c r="L1785" s="81"/>
      <c r="M1785" s="81"/>
      <c r="N1785" s="81"/>
      <c r="O1785" s="81"/>
      <c r="P1785" s="81"/>
      <c r="Q1785" s="81"/>
      <c r="R1785" s="81"/>
      <c r="S1785" s="81"/>
      <c r="T1785" s="81"/>
      <c r="U1785" s="81"/>
      <c r="V1785" s="81"/>
      <c r="W1785" s="81"/>
    </row>
    <row r="1786" spans="1:23" x14ac:dyDescent="0.25">
      <c r="A1786" s="67"/>
      <c r="B1786" s="67"/>
      <c r="C1786" s="27"/>
      <c r="D1786" s="67"/>
      <c r="E1786" s="67"/>
      <c r="F1786" s="67"/>
      <c r="G1786" s="6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</row>
    <row r="1787" spans="1:23" x14ac:dyDescent="0.25">
      <c r="A1787" s="67"/>
      <c r="B1787" s="67"/>
      <c r="C1787" s="27"/>
      <c r="D1787" s="67"/>
      <c r="E1787" s="67"/>
      <c r="F1787" s="67"/>
      <c r="G1787" s="67"/>
      <c r="H1787" s="81">
        <v>60000</v>
      </c>
      <c r="I1787" s="81"/>
      <c r="J1787" s="81">
        <v>50000</v>
      </c>
      <c r="K1787" s="81"/>
      <c r="L1787" s="81">
        <v>110000</v>
      </c>
      <c r="M1787" s="81"/>
      <c r="N1787" s="81">
        <v>104036.91</v>
      </c>
      <c r="O1787" s="81"/>
      <c r="P1787" s="81">
        <v>5963.09</v>
      </c>
      <c r="Q1787" s="81"/>
      <c r="R1787" s="81">
        <v>50289.71</v>
      </c>
      <c r="S1787" s="81"/>
      <c r="T1787" s="81">
        <v>50289.71</v>
      </c>
      <c r="U1787" s="81"/>
      <c r="V1787" s="81">
        <v>59710.29</v>
      </c>
      <c r="W1787" s="81"/>
    </row>
    <row r="1788" spans="1:23" x14ac:dyDescent="0.25">
      <c r="A1788" s="67" t="s">
        <v>1876</v>
      </c>
      <c r="B1788" s="67"/>
      <c r="C1788" s="27"/>
      <c r="D1788" s="67" t="s">
        <v>1877</v>
      </c>
      <c r="E1788" s="67"/>
      <c r="F1788" s="67"/>
      <c r="G1788" s="6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</row>
    <row r="1789" spans="1:23" x14ac:dyDescent="0.25">
      <c r="A1789" s="67"/>
      <c r="B1789" s="67"/>
      <c r="C1789" s="27"/>
      <c r="D1789" s="67"/>
      <c r="E1789" s="67"/>
      <c r="F1789" s="67"/>
      <c r="G1789" s="67"/>
      <c r="H1789" s="81">
        <v>100000</v>
      </c>
      <c r="I1789" s="81"/>
      <c r="J1789" s="81">
        <v>0</v>
      </c>
      <c r="K1789" s="81"/>
      <c r="L1789" s="81">
        <v>100000</v>
      </c>
      <c r="M1789" s="81"/>
      <c r="N1789" s="81">
        <v>100000</v>
      </c>
      <c r="O1789" s="81"/>
      <c r="P1789" s="81">
        <v>0</v>
      </c>
      <c r="Q1789" s="81"/>
      <c r="R1789" s="81">
        <v>100000</v>
      </c>
      <c r="S1789" s="81"/>
      <c r="T1789" s="81">
        <v>100000</v>
      </c>
      <c r="U1789" s="81"/>
      <c r="V1789" s="81">
        <v>0</v>
      </c>
      <c r="W1789" s="81"/>
    </row>
    <row r="1790" spans="1:23" x14ac:dyDescent="0.25">
      <c r="A1790" s="67" t="s">
        <v>1878</v>
      </c>
      <c r="B1790" s="67"/>
      <c r="C1790" s="27"/>
      <c r="D1790" s="67" t="s">
        <v>1879</v>
      </c>
      <c r="E1790" s="67"/>
      <c r="F1790" s="67"/>
      <c r="G1790" s="67"/>
      <c r="H1790" s="81"/>
      <c r="I1790" s="81"/>
      <c r="J1790" s="81"/>
      <c r="K1790" s="81"/>
      <c r="L1790" s="81"/>
      <c r="M1790" s="81"/>
      <c r="N1790" s="81"/>
      <c r="O1790" s="81"/>
      <c r="P1790" s="81"/>
      <c r="Q1790" s="81"/>
      <c r="R1790" s="81"/>
      <c r="S1790" s="81"/>
      <c r="T1790" s="81"/>
      <c r="U1790" s="81"/>
      <c r="V1790" s="81"/>
      <c r="W1790" s="81"/>
    </row>
    <row r="1791" spans="1:23" x14ac:dyDescent="0.25">
      <c r="A1791" s="67"/>
      <c r="B1791" s="67"/>
      <c r="C1791" s="27"/>
      <c r="D1791" s="67"/>
      <c r="E1791" s="67"/>
      <c r="F1791" s="67"/>
      <c r="G1791" s="6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</row>
    <row r="1792" spans="1:23" x14ac:dyDescent="0.25">
      <c r="A1792" s="67"/>
      <c r="B1792" s="67"/>
      <c r="C1792" s="27"/>
      <c r="D1792" s="67"/>
      <c r="E1792" s="67"/>
      <c r="F1792" s="67"/>
      <c r="G1792" s="67"/>
      <c r="H1792" s="81">
        <v>86141</v>
      </c>
      <c r="I1792" s="81"/>
      <c r="J1792" s="81">
        <v>0</v>
      </c>
      <c r="K1792" s="81"/>
      <c r="L1792" s="81">
        <v>86141</v>
      </c>
      <c r="M1792" s="81"/>
      <c r="N1792" s="81">
        <v>86141</v>
      </c>
      <c r="O1792" s="81"/>
      <c r="P1792" s="81">
        <v>0</v>
      </c>
      <c r="Q1792" s="81"/>
      <c r="R1792" s="81">
        <v>86141</v>
      </c>
      <c r="S1792" s="81"/>
      <c r="T1792" s="81">
        <v>86141</v>
      </c>
      <c r="U1792" s="81"/>
      <c r="V1792" s="81">
        <v>0</v>
      </c>
      <c r="W1792" s="81"/>
    </row>
    <row r="1793" spans="1:23" x14ac:dyDescent="0.25">
      <c r="A1793" s="67" t="s">
        <v>1880</v>
      </c>
      <c r="B1793" s="67"/>
      <c r="C1793" s="27"/>
      <c r="D1793" s="67" t="s">
        <v>1881</v>
      </c>
      <c r="E1793" s="67"/>
      <c r="F1793" s="67"/>
      <c r="G1793" s="67"/>
      <c r="H1793" s="81"/>
      <c r="I1793" s="81"/>
      <c r="J1793" s="81"/>
      <c r="K1793" s="81"/>
      <c r="L1793" s="81"/>
      <c r="M1793" s="81"/>
      <c r="N1793" s="81"/>
      <c r="O1793" s="81"/>
      <c r="P1793" s="81"/>
      <c r="Q1793" s="81"/>
      <c r="R1793" s="81"/>
      <c r="S1793" s="81"/>
      <c r="T1793" s="81"/>
      <c r="U1793" s="81"/>
      <c r="V1793" s="81"/>
      <c r="W1793" s="81"/>
    </row>
    <row r="1794" spans="1:23" x14ac:dyDescent="0.25">
      <c r="A1794" s="67"/>
      <c r="B1794" s="67"/>
      <c r="C1794" s="27"/>
      <c r="D1794" s="67"/>
      <c r="E1794" s="67"/>
      <c r="F1794" s="67"/>
      <c r="G1794" s="6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</row>
    <row r="1795" spans="1:23" x14ac:dyDescent="0.25">
      <c r="A1795" s="67"/>
      <c r="B1795" s="67"/>
      <c r="C1795" s="27"/>
      <c r="D1795" s="67"/>
      <c r="E1795" s="67"/>
      <c r="F1795" s="67"/>
      <c r="G1795" s="67"/>
      <c r="H1795" s="81">
        <v>99515</v>
      </c>
      <c r="I1795" s="81"/>
      <c r="J1795" s="81">
        <v>0</v>
      </c>
      <c r="K1795" s="81"/>
      <c r="L1795" s="81">
        <v>99515</v>
      </c>
      <c r="M1795" s="81"/>
      <c r="N1795" s="81">
        <v>99515</v>
      </c>
      <c r="O1795" s="81"/>
      <c r="P1795" s="81">
        <v>0</v>
      </c>
      <c r="Q1795" s="81"/>
      <c r="R1795" s="81">
        <v>99515</v>
      </c>
      <c r="S1795" s="81"/>
      <c r="T1795" s="81">
        <v>99515</v>
      </c>
      <c r="U1795" s="81"/>
      <c r="V1795" s="81">
        <v>0</v>
      </c>
      <c r="W1795" s="81"/>
    </row>
    <row r="1796" spans="1:23" x14ac:dyDescent="0.25">
      <c r="A1796" s="67" t="s">
        <v>1882</v>
      </c>
      <c r="B1796" s="67"/>
      <c r="C1796" s="27"/>
      <c r="D1796" s="67" t="s">
        <v>1883</v>
      </c>
      <c r="E1796" s="67"/>
      <c r="F1796" s="67"/>
      <c r="G1796" s="67"/>
      <c r="H1796" s="81"/>
      <c r="I1796" s="81"/>
      <c r="J1796" s="81"/>
      <c r="K1796" s="81"/>
      <c r="L1796" s="81"/>
      <c r="M1796" s="81"/>
      <c r="N1796" s="81"/>
      <c r="O1796" s="81"/>
      <c r="P1796" s="81"/>
      <c r="Q1796" s="81"/>
      <c r="R1796" s="81"/>
      <c r="S1796" s="81"/>
      <c r="T1796" s="81"/>
      <c r="U1796" s="81"/>
      <c r="V1796" s="81"/>
      <c r="W1796" s="81"/>
    </row>
    <row r="1797" spans="1:23" x14ac:dyDescent="0.25">
      <c r="A1797" s="67"/>
      <c r="B1797" s="67"/>
      <c r="C1797" s="27"/>
      <c r="D1797" s="67"/>
      <c r="E1797" s="67"/>
      <c r="F1797" s="67"/>
      <c r="G1797" s="6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</row>
    <row r="1798" spans="1:23" x14ac:dyDescent="0.25">
      <c r="A1798" s="67"/>
      <c r="B1798" s="67"/>
      <c r="C1798" s="27"/>
      <c r="D1798" s="67"/>
      <c r="E1798" s="67"/>
      <c r="F1798" s="67"/>
      <c r="G1798" s="67"/>
      <c r="H1798" s="81">
        <v>85898</v>
      </c>
      <c r="I1798" s="81"/>
      <c r="J1798" s="81">
        <v>0</v>
      </c>
      <c r="K1798" s="81"/>
      <c r="L1798" s="81">
        <v>85898</v>
      </c>
      <c r="M1798" s="81"/>
      <c r="N1798" s="81">
        <v>85898</v>
      </c>
      <c r="O1798" s="81"/>
      <c r="P1798" s="81">
        <v>0</v>
      </c>
      <c r="Q1798" s="81"/>
      <c r="R1798" s="81">
        <v>85898</v>
      </c>
      <c r="S1798" s="81"/>
      <c r="T1798" s="81">
        <v>85898</v>
      </c>
      <c r="U1798" s="81"/>
      <c r="V1798" s="81">
        <v>0</v>
      </c>
      <c r="W1798" s="81"/>
    </row>
    <row r="1799" spans="1:23" x14ac:dyDescent="0.25">
      <c r="A1799" s="67" t="s">
        <v>1884</v>
      </c>
      <c r="B1799" s="67"/>
      <c r="C1799" s="27"/>
      <c r="D1799" s="67" t="s">
        <v>1885</v>
      </c>
      <c r="E1799" s="67"/>
      <c r="F1799" s="67"/>
      <c r="G1799" s="67"/>
      <c r="H1799" s="81"/>
      <c r="I1799" s="81"/>
      <c r="J1799" s="81"/>
      <c r="K1799" s="81"/>
      <c r="L1799" s="81"/>
      <c r="M1799" s="81"/>
      <c r="N1799" s="81"/>
      <c r="O1799" s="81"/>
      <c r="P1799" s="81"/>
      <c r="Q1799" s="81"/>
      <c r="R1799" s="81"/>
      <c r="S1799" s="81"/>
      <c r="T1799" s="81"/>
      <c r="U1799" s="81"/>
      <c r="V1799" s="81"/>
      <c r="W1799" s="81"/>
    </row>
    <row r="1800" spans="1:23" x14ac:dyDescent="0.25">
      <c r="A1800" s="67"/>
      <c r="B1800" s="67"/>
      <c r="C1800" s="27"/>
      <c r="D1800" s="67"/>
      <c r="E1800" s="67"/>
      <c r="F1800" s="67"/>
      <c r="G1800" s="6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</row>
    <row r="1801" spans="1:23" x14ac:dyDescent="0.25">
      <c r="A1801" s="67"/>
      <c r="B1801" s="67"/>
      <c r="C1801" s="27"/>
      <c r="D1801" s="67"/>
      <c r="E1801" s="67"/>
      <c r="F1801" s="67"/>
      <c r="G1801" s="67"/>
      <c r="H1801" s="81">
        <v>78446</v>
      </c>
      <c r="I1801" s="81"/>
      <c r="J1801" s="81">
        <v>0</v>
      </c>
      <c r="K1801" s="81"/>
      <c r="L1801" s="81">
        <v>78446</v>
      </c>
      <c r="M1801" s="81"/>
      <c r="N1801" s="81">
        <v>78445.430000000008</v>
      </c>
      <c r="O1801" s="81"/>
      <c r="P1801" s="81">
        <v>0.57000000000000006</v>
      </c>
      <c r="Q1801" s="81"/>
      <c r="R1801" s="81">
        <v>78445.430000000008</v>
      </c>
      <c r="S1801" s="81"/>
      <c r="T1801" s="81">
        <v>78445.430000000008</v>
      </c>
      <c r="U1801" s="81"/>
      <c r="V1801" s="81">
        <v>0.57000000000000006</v>
      </c>
      <c r="W1801" s="81"/>
    </row>
    <row r="1802" spans="1:23" x14ac:dyDescent="0.25">
      <c r="A1802" s="27"/>
      <c r="B1802" s="27"/>
      <c r="C1802" s="27"/>
      <c r="D1802" s="27"/>
      <c r="E1802" s="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</row>
    <row r="1803" spans="1:23" x14ac:dyDescent="0.25">
      <c r="A1803" s="27"/>
      <c r="B1803" s="27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</row>
    <row r="1804" spans="1:23" x14ac:dyDescent="0.25">
      <c r="A1804" s="30" t="s">
        <v>157</v>
      </c>
      <c r="B1804" s="27"/>
      <c r="C1804" s="27"/>
      <c r="D1804" s="27"/>
      <c r="E1804" s="73" t="s">
        <v>158</v>
      </c>
      <c r="F1804" s="73"/>
      <c r="G1804" s="27"/>
      <c r="H1804" s="27"/>
      <c r="I1804" s="27"/>
      <c r="J1804" s="73" t="s">
        <v>159</v>
      </c>
      <c r="K1804" s="73"/>
      <c r="L1804" s="27"/>
      <c r="M1804" s="27"/>
      <c r="N1804" s="27"/>
      <c r="O1804" s="73" t="s">
        <v>160</v>
      </c>
      <c r="P1804" s="73"/>
      <c r="Q1804" s="73"/>
      <c r="R1804" s="27"/>
      <c r="S1804" s="27"/>
      <c r="T1804" s="34">
        <v>45775</v>
      </c>
      <c r="U1804" s="27"/>
      <c r="V1804" s="27"/>
      <c r="W1804" s="27"/>
    </row>
    <row r="1805" spans="1:23" x14ac:dyDescent="0.25">
      <c r="A1805" s="27"/>
      <c r="B1805" s="80" t="s">
        <v>1113</v>
      </c>
      <c r="C1805" s="80"/>
      <c r="D1805" s="80"/>
      <c r="E1805" s="80" t="s">
        <v>1526</v>
      </c>
      <c r="F1805" s="80"/>
      <c r="G1805" s="80"/>
      <c r="H1805" s="80"/>
      <c r="I1805" s="27"/>
      <c r="J1805" s="80" t="s">
        <v>1114</v>
      </c>
      <c r="K1805" s="80"/>
      <c r="L1805" s="80"/>
      <c r="M1805" s="27"/>
      <c r="N1805" s="27"/>
      <c r="O1805" s="80" t="s">
        <v>1115</v>
      </c>
      <c r="P1805" s="80"/>
      <c r="Q1805" s="80"/>
      <c r="R1805" s="80"/>
      <c r="S1805" s="80"/>
      <c r="T1805" s="27"/>
      <c r="U1805" s="27"/>
      <c r="V1805" s="27"/>
      <c r="W1805" s="27"/>
    </row>
    <row r="1806" spans="1:23" x14ac:dyDescent="0.25">
      <c r="A1806" s="27"/>
      <c r="B1806" s="80"/>
      <c r="C1806" s="80"/>
      <c r="D1806" s="80"/>
      <c r="E1806" s="80"/>
      <c r="F1806" s="80"/>
      <c r="G1806" s="80"/>
      <c r="H1806" s="80"/>
      <c r="I1806" s="27"/>
      <c r="J1806" s="80"/>
      <c r="K1806" s="80"/>
      <c r="L1806" s="80"/>
      <c r="M1806" s="27"/>
      <c r="N1806" s="27"/>
      <c r="O1806" s="80"/>
      <c r="P1806" s="80"/>
      <c r="Q1806" s="80"/>
      <c r="R1806" s="80"/>
      <c r="S1806" s="80"/>
      <c r="T1806" s="35">
        <v>0.65803240740740743</v>
      </c>
      <c r="U1806" s="27"/>
      <c r="V1806" s="27"/>
      <c r="W1806" s="27"/>
    </row>
    <row r="1807" spans="1:23" x14ac:dyDescent="0.25">
      <c r="A1807" s="27"/>
      <c r="B1807" s="27"/>
      <c r="C1807" s="27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</row>
    <row r="1808" spans="1:23" x14ac:dyDescent="0.25">
      <c r="A1808" s="27"/>
      <c r="B1808" s="27"/>
      <c r="C1808" s="27"/>
      <c r="D1808" s="27"/>
      <c r="E1808" s="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</row>
    <row r="1809" spans="1:23" x14ac:dyDescent="0.25">
      <c r="A1809" s="27"/>
      <c r="B1809" s="27"/>
      <c r="C1809" s="27"/>
      <c r="D1809" s="94" t="s">
        <v>1116</v>
      </c>
      <c r="E1809" s="94"/>
      <c r="F1809" s="94"/>
      <c r="G1809" s="94"/>
      <c r="H1809" s="94"/>
      <c r="I1809" s="94"/>
      <c r="J1809" s="94"/>
      <c r="K1809" s="94"/>
      <c r="L1809" s="94"/>
      <c r="M1809" s="94"/>
      <c r="N1809" s="94"/>
      <c r="O1809" s="94"/>
      <c r="P1809" s="94"/>
      <c r="Q1809" s="94"/>
      <c r="R1809" s="94"/>
      <c r="S1809" s="27"/>
      <c r="T1809" s="27"/>
      <c r="U1809" s="27"/>
      <c r="V1809" s="27"/>
      <c r="W1809" s="27"/>
    </row>
    <row r="1810" spans="1:23" x14ac:dyDescent="0.25">
      <c r="A1810" s="27"/>
      <c r="B1810" s="27"/>
      <c r="C1810" s="27"/>
      <c r="D1810" s="94"/>
      <c r="E1810" s="94"/>
      <c r="F1810" s="94"/>
      <c r="G1810" s="94"/>
      <c r="H1810" s="94"/>
      <c r="I1810" s="94"/>
      <c r="J1810" s="94"/>
      <c r="K1810" s="94"/>
      <c r="L1810" s="94"/>
      <c r="M1810" s="94"/>
      <c r="N1810" s="94"/>
      <c r="O1810" s="94"/>
      <c r="P1810" s="94"/>
      <c r="Q1810" s="94"/>
      <c r="R1810" s="94"/>
      <c r="S1810" s="64" t="s">
        <v>162</v>
      </c>
      <c r="T1810" s="64"/>
      <c r="U1810" s="27"/>
      <c r="V1810" s="27"/>
      <c r="W1810" s="27"/>
    </row>
    <row r="1811" spans="1:23" x14ac:dyDescent="0.25">
      <c r="A1811" s="27"/>
      <c r="B1811" s="27"/>
      <c r="C1811" s="27"/>
      <c r="D1811" s="27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64"/>
      <c r="T1811" s="64"/>
      <c r="U1811" s="27"/>
      <c r="V1811" s="27"/>
      <c r="W1811" s="27"/>
    </row>
    <row r="1812" spans="1:23" ht="15.75" x14ac:dyDescent="0.25">
      <c r="A1812" s="27"/>
      <c r="B1812" s="27"/>
      <c r="C1812" s="27"/>
      <c r="D1812" s="27"/>
      <c r="E1812" s="27"/>
      <c r="F1812" s="27"/>
      <c r="G1812" s="27"/>
      <c r="H1812" s="95" t="s">
        <v>1479</v>
      </c>
      <c r="I1812" s="95"/>
      <c r="J1812" s="95"/>
      <c r="K1812" s="95"/>
      <c r="L1812" s="95"/>
      <c r="M1812" s="95"/>
      <c r="N1812" s="95"/>
      <c r="O1812" s="27"/>
      <c r="P1812" s="27"/>
      <c r="Q1812" s="27"/>
      <c r="R1812" s="27"/>
      <c r="S1812" s="27"/>
      <c r="T1812" s="27"/>
      <c r="U1812" s="27"/>
      <c r="V1812" s="27"/>
      <c r="W1812" s="27"/>
    </row>
    <row r="1813" spans="1:23" x14ac:dyDescent="0.25">
      <c r="A1813" s="27"/>
      <c r="B1813" s="27"/>
      <c r="C1813" s="27"/>
      <c r="D1813" s="27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64" t="s">
        <v>1886</v>
      </c>
      <c r="R1813" s="64"/>
      <c r="S1813" s="64"/>
      <c r="T1813" s="27"/>
      <c r="U1813" s="27"/>
      <c r="V1813" s="27"/>
      <c r="W1813" s="27"/>
    </row>
    <row r="1814" spans="1:23" x14ac:dyDescent="0.25">
      <c r="A1814" s="27"/>
      <c r="B1814" s="27"/>
      <c r="C1814" s="27"/>
      <c r="D1814" s="27"/>
      <c r="E1814" s="27"/>
      <c r="F1814" s="27"/>
      <c r="G1814" s="27"/>
      <c r="H1814" s="64" t="s">
        <v>95</v>
      </c>
      <c r="I1814" s="64"/>
      <c r="J1814" s="96">
        <v>45292</v>
      </c>
      <c r="K1814" s="96"/>
      <c r="L1814" s="64" t="s">
        <v>96</v>
      </c>
      <c r="M1814" s="64"/>
      <c r="N1814" s="96">
        <v>45657</v>
      </c>
      <c r="O1814" s="96"/>
      <c r="P1814" s="27"/>
      <c r="Q1814" s="64"/>
      <c r="R1814" s="64"/>
      <c r="S1814" s="64"/>
      <c r="T1814" s="27"/>
      <c r="U1814" s="27"/>
      <c r="V1814" s="27"/>
      <c r="W1814" s="27"/>
    </row>
    <row r="1815" spans="1:23" x14ac:dyDescent="0.25">
      <c r="A1815" s="27"/>
      <c r="B1815" s="27"/>
      <c r="C1815" s="27"/>
      <c r="D1815" s="27"/>
      <c r="E1815" s="27"/>
      <c r="F1815" s="27"/>
      <c r="G1815" s="27"/>
      <c r="H1815" s="64"/>
      <c r="I1815" s="64"/>
      <c r="J1815" s="96"/>
      <c r="K1815" s="96"/>
      <c r="L1815" s="64"/>
      <c r="M1815" s="64"/>
      <c r="N1815" s="96"/>
      <c r="O1815" s="96"/>
      <c r="P1815" s="27"/>
      <c r="Q1815" s="27"/>
      <c r="R1815" s="27"/>
      <c r="S1815" s="27"/>
      <c r="T1815" s="27"/>
      <c r="U1815" s="27"/>
      <c r="V1815" s="27"/>
      <c r="W1815" s="27"/>
    </row>
    <row r="1816" spans="1:23" x14ac:dyDescent="0.25">
      <c r="A1816" s="27"/>
      <c r="B1816" s="27"/>
      <c r="C1816" s="27"/>
      <c r="D1816" s="27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</row>
    <row r="1817" spans="1:23" x14ac:dyDescent="0.25">
      <c r="A1817" s="27"/>
      <c r="B1817" s="27"/>
      <c r="C1817" s="27"/>
      <c r="D1817" s="27"/>
      <c r="E1817" s="27"/>
      <c r="F1817" s="27"/>
      <c r="G1817" s="27"/>
      <c r="H1817" s="93" t="s">
        <v>1065</v>
      </c>
      <c r="I1817" s="93"/>
      <c r="J1817" s="93"/>
      <c r="K1817" s="93" t="s">
        <v>1066</v>
      </c>
      <c r="L1817" s="93"/>
      <c r="M1817" s="93" t="s">
        <v>1067</v>
      </c>
      <c r="N1817" s="93"/>
      <c r="O1817" s="93" t="s">
        <v>1068</v>
      </c>
      <c r="P1817" s="93"/>
      <c r="Q1817" s="93" t="s">
        <v>1480</v>
      </c>
      <c r="R1817" s="93"/>
      <c r="S1817" s="93" t="s">
        <v>1070</v>
      </c>
      <c r="T1817" s="93"/>
      <c r="U1817" s="27"/>
      <c r="V1817" s="27"/>
      <c r="W1817" s="27"/>
    </row>
    <row r="1818" spans="1:23" x14ac:dyDescent="0.25">
      <c r="A1818" s="27"/>
      <c r="B1818" s="27"/>
      <c r="C1818" s="27"/>
      <c r="D1818" s="27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</row>
    <row r="1819" spans="1:23" x14ac:dyDescent="0.25">
      <c r="A1819" s="93" t="s">
        <v>1481</v>
      </c>
      <c r="B1819" s="93"/>
      <c r="C1819" s="93" t="s">
        <v>1773</v>
      </c>
      <c r="D1819" s="93"/>
      <c r="E1819" s="93" t="s">
        <v>1482</v>
      </c>
      <c r="F1819" s="93"/>
      <c r="G1819" s="93" t="s">
        <v>1774</v>
      </c>
      <c r="H1819" s="93"/>
      <c r="I1819" s="93"/>
      <c r="J1819" s="93"/>
      <c r="K1819" s="93"/>
      <c r="L1819" s="93"/>
      <c r="M1819" s="93"/>
      <c r="N1819" s="93"/>
      <c r="O1819" s="27"/>
      <c r="P1819" s="27"/>
      <c r="Q1819" s="27"/>
      <c r="R1819" s="27"/>
      <c r="S1819" s="27"/>
      <c r="T1819" s="27"/>
      <c r="U1819" s="27"/>
      <c r="V1819" s="27"/>
      <c r="W1819" s="27"/>
    </row>
    <row r="1820" spans="1:23" x14ac:dyDescent="0.25">
      <c r="A1820" s="27"/>
      <c r="B1820" s="27"/>
      <c r="C1820" s="27"/>
      <c r="D1820" s="27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</row>
    <row r="1821" spans="1:23" x14ac:dyDescent="0.25">
      <c r="A1821" s="27"/>
      <c r="B1821" s="27"/>
      <c r="C1821" s="27"/>
      <c r="D1821" s="27"/>
      <c r="E1821" s="27"/>
      <c r="F1821" s="27"/>
      <c r="G1821" s="87" t="s">
        <v>1071</v>
      </c>
      <c r="H1821" s="87"/>
      <c r="I1821" s="27"/>
      <c r="J1821" s="27"/>
      <c r="K1821" s="27"/>
      <c r="L1821" s="27"/>
      <c r="M1821" s="27"/>
      <c r="N1821" s="27"/>
      <c r="O1821" s="87" t="s">
        <v>40</v>
      </c>
      <c r="P1821" s="87"/>
      <c r="Q1821" s="27"/>
      <c r="R1821" s="27"/>
      <c r="S1821" s="27"/>
      <c r="T1821" s="27"/>
      <c r="U1821" s="87" t="s">
        <v>38</v>
      </c>
      <c r="V1821" s="87"/>
      <c r="W1821" s="27"/>
    </row>
    <row r="1822" spans="1:23" x14ac:dyDescent="0.25">
      <c r="A1822" s="27"/>
      <c r="B1822" s="33" t="s">
        <v>68</v>
      </c>
      <c r="C1822" s="27"/>
      <c r="D1822" s="86" t="s">
        <v>1484</v>
      </c>
      <c r="E1822" s="86"/>
      <c r="F1822" s="27"/>
      <c r="G1822" s="87"/>
      <c r="H1822" s="87"/>
      <c r="I1822" s="86" t="s">
        <v>1073</v>
      </c>
      <c r="J1822" s="86"/>
      <c r="K1822" s="86" t="s">
        <v>35</v>
      </c>
      <c r="L1822" s="86"/>
      <c r="M1822" s="86" t="s">
        <v>1485</v>
      </c>
      <c r="N1822" s="86"/>
      <c r="O1822" s="87"/>
      <c r="P1822" s="87"/>
      <c r="Q1822" s="86" t="s">
        <v>36</v>
      </c>
      <c r="R1822" s="86"/>
      <c r="S1822" s="87" t="s">
        <v>39</v>
      </c>
      <c r="T1822" s="87"/>
      <c r="U1822" s="87"/>
      <c r="V1822" s="87"/>
      <c r="W1822" s="27"/>
    </row>
    <row r="1823" spans="1:23" x14ac:dyDescent="0.25">
      <c r="A1823" s="67" t="s">
        <v>1605</v>
      </c>
      <c r="B1823" s="67"/>
      <c r="C1823" s="27"/>
      <c r="D1823" s="67" t="s">
        <v>1545</v>
      </c>
      <c r="E1823" s="67"/>
      <c r="F1823" s="67"/>
      <c r="G1823" s="6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</row>
    <row r="1824" spans="1:23" x14ac:dyDescent="0.25">
      <c r="A1824" s="67"/>
      <c r="B1824" s="67"/>
      <c r="C1824" s="27"/>
      <c r="D1824" s="67"/>
      <c r="E1824" s="67"/>
      <c r="F1824" s="67"/>
      <c r="G1824" s="67"/>
      <c r="H1824" s="81">
        <v>1000</v>
      </c>
      <c r="I1824" s="81"/>
      <c r="J1824" s="81">
        <v>35000</v>
      </c>
      <c r="K1824" s="81"/>
      <c r="L1824" s="81">
        <v>36000</v>
      </c>
      <c r="M1824" s="81"/>
      <c r="N1824" s="81">
        <v>5940</v>
      </c>
      <c r="O1824" s="81"/>
      <c r="P1824" s="81">
        <v>30060</v>
      </c>
      <c r="Q1824" s="81"/>
      <c r="R1824" s="81">
        <v>0</v>
      </c>
      <c r="S1824" s="81"/>
      <c r="T1824" s="81">
        <v>0</v>
      </c>
      <c r="U1824" s="81"/>
      <c r="V1824" s="81">
        <v>36000</v>
      </c>
      <c r="W1824" s="81"/>
    </row>
    <row r="1825" spans="1:23" x14ac:dyDescent="0.25">
      <c r="A1825" s="67" t="s">
        <v>1575</v>
      </c>
      <c r="B1825" s="67"/>
      <c r="C1825" s="27"/>
      <c r="D1825" s="67" t="s">
        <v>1887</v>
      </c>
      <c r="E1825" s="67"/>
      <c r="F1825" s="67"/>
      <c r="G1825" s="6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</row>
    <row r="1826" spans="1:23" x14ac:dyDescent="0.25">
      <c r="A1826" s="67"/>
      <c r="B1826" s="67"/>
      <c r="C1826" s="27"/>
      <c r="D1826" s="67"/>
      <c r="E1826" s="67"/>
      <c r="F1826" s="67"/>
      <c r="G1826" s="67"/>
      <c r="H1826" s="81">
        <v>1431000</v>
      </c>
      <c r="I1826" s="81"/>
      <c r="J1826" s="81">
        <v>-49000</v>
      </c>
      <c r="K1826" s="81"/>
      <c r="L1826" s="81">
        <v>1382000</v>
      </c>
      <c r="M1826" s="81"/>
      <c r="N1826" s="81">
        <v>1347306.92</v>
      </c>
      <c r="O1826" s="81"/>
      <c r="P1826" s="81">
        <v>34693.08</v>
      </c>
      <c r="Q1826" s="81"/>
      <c r="R1826" s="81">
        <v>1328508.4099999999</v>
      </c>
      <c r="S1826" s="81"/>
      <c r="T1826" s="81">
        <v>1328508.4099999999</v>
      </c>
      <c r="U1826" s="81"/>
      <c r="V1826" s="81">
        <v>53491.590000000004</v>
      </c>
      <c r="W1826" s="81"/>
    </row>
    <row r="1827" spans="1:23" x14ac:dyDescent="0.25">
      <c r="A1827" s="67" t="s">
        <v>1752</v>
      </c>
      <c r="B1827" s="67"/>
      <c r="C1827" s="27"/>
      <c r="D1827" s="67" t="s">
        <v>1753</v>
      </c>
      <c r="E1827" s="67"/>
      <c r="F1827" s="67"/>
      <c r="G1827" s="6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</row>
    <row r="1828" spans="1:23" x14ac:dyDescent="0.25">
      <c r="A1828" s="67"/>
      <c r="B1828" s="67"/>
      <c r="C1828" s="27"/>
      <c r="D1828" s="67"/>
      <c r="E1828" s="67"/>
      <c r="F1828" s="67"/>
      <c r="G1828" s="67"/>
      <c r="H1828" s="81">
        <v>5000</v>
      </c>
      <c r="I1828" s="81"/>
      <c r="J1828" s="81">
        <v>-1000</v>
      </c>
      <c r="K1828" s="81"/>
      <c r="L1828" s="81">
        <v>4000</v>
      </c>
      <c r="M1828" s="81"/>
      <c r="N1828" s="81">
        <v>3883</v>
      </c>
      <c r="O1828" s="81"/>
      <c r="P1828" s="81">
        <v>117</v>
      </c>
      <c r="Q1828" s="81"/>
      <c r="R1828" s="81">
        <v>3883</v>
      </c>
      <c r="S1828" s="81"/>
      <c r="T1828" s="81">
        <v>3883</v>
      </c>
      <c r="U1828" s="81"/>
      <c r="V1828" s="81">
        <v>117</v>
      </c>
      <c r="W1828" s="81"/>
    </row>
    <row r="1829" spans="1:23" x14ac:dyDescent="0.25">
      <c r="A1829" s="67" t="s">
        <v>1606</v>
      </c>
      <c r="B1829" s="67"/>
      <c r="C1829" s="27"/>
      <c r="D1829" s="67" t="s">
        <v>1607</v>
      </c>
      <c r="E1829" s="67"/>
      <c r="F1829" s="67"/>
      <c r="G1829" s="6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</row>
    <row r="1830" spans="1:23" x14ac:dyDescent="0.25">
      <c r="A1830" s="67"/>
      <c r="B1830" s="67"/>
      <c r="C1830" s="27"/>
      <c r="D1830" s="67"/>
      <c r="E1830" s="67"/>
      <c r="F1830" s="67"/>
      <c r="G1830" s="67"/>
      <c r="H1830" s="81">
        <v>30000</v>
      </c>
      <c r="I1830" s="81"/>
      <c r="J1830" s="81">
        <v>0</v>
      </c>
      <c r="K1830" s="81"/>
      <c r="L1830" s="81">
        <v>30000</v>
      </c>
      <c r="M1830" s="81"/>
      <c r="N1830" s="81">
        <v>0</v>
      </c>
      <c r="O1830" s="81"/>
      <c r="P1830" s="81">
        <v>30000</v>
      </c>
      <c r="Q1830" s="81"/>
      <c r="R1830" s="81">
        <v>0</v>
      </c>
      <c r="S1830" s="81"/>
      <c r="T1830" s="81">
        <v>0</v>
      </c>
      <c r="U1830" s="81"/>
      <c r="V1830" s="81">
        <v>30000</v>
      </c>
      <c r="W1830" s="81"/>
    </row>
    <row r="1831" spans="1:23" x14ac:dyDescent="0.25">
      <c r="A1831" s="67" t="s">
        <v>1888</v>
      </c>
      <c r="B1831" s="67"/>
      <c r="C1831" s="27"/>
      <c r="D1831" s="67" t="s">
        <v>1889</v>
      </c>
      <c r="E1831" s="67"/>
      <c r="F1831" s="67"/>
      <c r="G1831" s="6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</row>
    <row r="1832" spans="1:23" x14ac:dyDescent="0.25">
      <c r="A1832" s="67"/>
      <c r="B1832" s="67"/>
      <c r="C1832" s="27"/>
      <c r="D1832" s="67"/>
      <c r="E1832" s="67"/>
      <c r="F1832" s="67"/>
      <c r="G1832" s="67"/>
      <c r="H1832" s="81">
        <v>5000</v>
      </c>
      <c r="I1832" s="81"/>
      <c r="J1832" s="81">
        <v>0</v>
      </c>
      <c r="K1832" s="81"/>
      <c r="L1832" s="81">
        <v>5000</v>
      </c>
      <c r="M1832" s="81"/>
      <c r="N1832" s="81">
        <v>0</v>
      </c>
      <c r="O1832" s="81"/>
      <c r="P1832" s="81">
        <v>5000</v>
      </c>
      <c r="Q1832" s="81"/>
      <c r="R1832" s="81">
        <v>0</v>
      </c>
      <c r="S1832" s="81"/>
      <c r="T1832" s="81">
        <v>0</v>
      </c>
      <c r="U1832" s="81"/>
      <c r="V1832" s="81">
        <v>5000</v>
      </c>
      <c r="W1832" s="81"/>
    </row>
    <row r="1833" spans="1:23" x14ac:dyDescent="0.25">
      <c r="A1833" s="67" t="s">
        <v>1890</v>
      </c>
      <c r="B1833" s="67"/>
      <c r="C1833" s="27"/>
      <c r="D1833" s="67" t="s">
        <v>1891</v>
      </c>
      <c r="E1833" s="67"/>
      <c r="F1833" s="67"/>
      <c r="G1833" s="6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</row>
    <row r="1834" spans="1:23" x14ac:dyDescent="0.25">
      <c r="A1834" s="67"/>
      <c r="B1834" s="67"/>
      <c r="C1834" s="27"/>
      <c r="D1834" s="67"/>
      <c r="E1834" s="67"/>
      <c r="F1834" s="67"/>
      <c r="G1834" s="67"/>
      <c r="H1834" s="81">
        <v>100</v>
      </c>
      <c r="I1834" s="81"/>
      <c r="J1834" s="81">
        <v>0</v>
      </c>
      <c r="K1834" s="81"/>
      <c r="L1834" s="81">
        <v>100</v>
      </c>
      <c r="M1834" s="81"/>
      <c r="N1834" s="81">
        <v>0</v>
      </c>
      <c r="O1834" s="81"/>
      <c r="P1834" s="81">
        <v>100</v>
      </c>
      <c r="Q1834" s="81"/>
      <c r="R1834" s="81">
        <v>0</v>
      </c>
      <c r="S1834" s="81"/>
      <c r="T1834" s="81">
        <v>0</v>
      </c>
      <c r="U1834" s="81"/>
      <c r="V1834" s="81">
        <v>100</v>
      </c>
      <c r="W1834" s="81"/>
    </row>
    <row r="1835" spans="1:23" x14ac:dyDescent="0.25">
      <c r="A1835" s="67" t="s">
        <v>1892</v>
      </c>
      <c r="B1835" s="67"/>
      <c r="C1835" s="27"/>
      <c r="D1835" s="67" t="s">
        <v>1893</v>
      </c>
      <c r="E1835" s="67"/>
      <c r="F1835" s="67"/>
      <c r="G1835" s="67"/>
      <c r="H1835" s="81"/>
      <c r="I1835" s="81"/>
      <c r="J1835" s="81"/>
      <c r="K1835" s="81"/>
      <c r="L1835" s="81"/>
      <c r="M1835" s="81"/>
      <c r="N1835" s="81"/>
      <c r="O1835" s="81"/>
      <c r="P1835" s="81"/>
      <c r="Q1835" s="81"/>
      <c r="R1835" s="81"/>
      <c r="S1835" s="81"/>
      <c r="T1835" s="81"/>
      <c r="U1835" s="81"/>
      <c r="V1835" s="81"/>
      <c r="W1835" s="81"/>
    </row>
    <row r="1836" spans="1:23" x14ac:dyDescent="0.25">
      <c r="A1836" s="67"/>
      <c r="B1836" s="67"/>
      <c r="C1836" s="27"/>
      <c r="D1836" s="67"/>
      <c r="E1836" s="67"/>
      <c r="F1836" s="67"/>
      <c r="G1836" s="6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</row>
    <row r="1837" spans="1:23" x14ac:dyDescent="0.25">
      <c r="A1837" s="67"/>
      <c r="B1837" s="67"/>
      <c r="C1837" s="27"/>
      <c r="D1837" s="67"/>
      <c r="E1837" s="67"/>
      <c r="F1837" s="67"/>
      <c r="G1837" s="67"/>
      <c r="H1837" s="81">
        <v>100</v>
      </c>
      <c r="I1837" s="81"/>
      <c r="J1837" s="81">
        <v>0</v>
      </c>
      <c r="K1837" s="81"/>
      <c r="L1837" s="81">
        <v>100</v>
      </c>
      <c r="M1837" s="81"/>
      <c r="N1837" s="81">
        <v>0</v>
      </c>
      <c r="O1837" s="81"/>
      <c r="P1837" s="81">
        <v>100</v>
      </c>
      <c r="Q1837" s="81"/>
      <c r="R1837" s="81">
        <v>0</v>
      </c>
      <c r="S1837" s="81"/>
      <c r="T1837" s="81">
        <v>0</v>
      </c>
      <c r="U1837" s="81"/>
      <c r="V1837" s="81">
        <v>100</v>
      </c>
      <c r="W1837" s="81"/>
    </row>
    <row r="1838" spans="1:23" x14ac:dyDescent="0.25">
      <c r="A1838" s="27"/>
      <c r="B1838" s="27"/>
      <c r="C1838" s="27"/>
      <c r="D1838" s="27"/>
      <c r="E1838" s="27"/>
      <c r="F1838" s="27"/>
      <c r="G1838" s="27"/>
      <c r="H1838" s="81"/>
      <c r="I1838" s="81"/>
      <c r="J1838" s="81"/>
      <c r="K1838" s="81"/>
      <c r="L1838" s="81"/>
      <c r="M1838" s="81"/>
      <c r="N1838" s="81"/>
      <c r="O1838" s="81"/>
      <c r="P1838" s="81"/>
      <c r="Q1838" s="81"/>
      <c r="R1838" s="81"/>
      <c r="S1838" s="81"/>
      <c r="T1838" s="81"/>
      <c r="U1838" s="81"/>
      <c r="V1838" s="81"/>
      <c r="W1838" s="81"/>
    </row>
    <row r="1839" spans="1:23" x14ac:dyDescent="0.25">
      <c r="A1839" s="27"/>
      <c r="B1839" s="27"/>
      <c r="C1839" s="27"/>
      <c r="D1839" s="27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</row>
    <row r="1840" spans="1:23" x14ac:dyDescent="0.25">
      <c r="A1840" s="27"/>
      <c r="B1840" s="27"/>
      <c r="C1840" s="27"/>
      <c r="D1840" s="64" t="s">
        <v>1489</v>
      </c>
      <c r="E1840" s="64"/>
      <c r="F1840" s="27"/>
      <c r="G1840" s="68">
        <v>12021062.210000001</v>
      </c>
      <c r="H1840" s="68"/>
      <c r="I1840" s="68">
        <v>48281.4</v>
      </c>
      <c r="J1840" s="68"/>
      <c r="K1840" s="68">
        <v>12069343.609999999</v>
      </c>
      <c r="L1840" s="68"/>
      <c r="M1840" s="68">
        <v>8386745.29</v>
      </c>
      <c r="N1840" s="68"/>
      <c r="O1840" s="68">
        <v>3682598.3200000003</v>
      </c>
      <c r="P1840" s="68"/>
      <c r="Q1840" s="68">
        <v>5362793.6100000003</v>
      </c>
      <c r="R1840" s="68"/>
      <c r="S1840" s="68">
        <v>5362793.6100000003</v>
      </c>
      <c r="T1840" s="68"/>
      <c r="U1840" s="68">
        <v>6706550</v>
      </c>
      <c r="V1840" s="68"/>
      <c r="W1840" s="27"/>
    </row>
    <row r="1841" spans="1:23" x14ac:dyDescent="0.25">
      <c r="A1841" s="27"/>
      <c r="B1841" s="27"/>
      <c r="C1841" s="27"/>
      <c r="D1841" s="27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</row>
    <row r="1842" spans="1:23" x14ac:dyDescent="0.25">
      <c r="A1842" s="27"/>
      <c r="B1842" s="27"/>
      <c r="C1842" s="27"/>
      <c r="D1842" s="27"/>
      <c r="E1842" s="27"/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</row>
    <row r="1843" spans="1:23" x14ac:dyDescent="0.25">
      <c r="A1843" s="27"/>
      <c r="B1843" s="27"/>
      <c r="C1843" s="27"/>
      <c r="D1843" s="27"/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</row>
    <row r="1844" spans="1:23" x14ac:dyDescent="0.25">
      <c r="A1844" s="30" t="s">
        <v>157</v>
      </c>
      <c r="B1844" s="27"/>
      <c r="C1844" s="27"/>
      <c r="D1844" s="27"/>
      <c r="E1844" s="73" t="s">
        <v>158</v>
      </c>
      <c r="F1844" s="73"/>
      <c r="G1844" s="27"/>
      <c r="H1844" s="27"/>
      <c r="I1844" s="27"/>
      <c r="J1844" s="73" t="s">
        <v>159</v>
      </c>
      <c r="K1844" s="73"/>
      <c r="L1844" s="27"/>
      <c r="M1844" s="27"/>
      <c r="N1844" s="27"/>
      <c r="O1844" s="73" t="s">
        <v>160</v>
      </c>
      <c r="P1844" s="73"/>
      <c r="Q1844" s="73"/>
      <c r="R1844" s="27"/>
      <c r="S1844" s="27"/>
      <c r="T1844" s="34">
        <v>45775</v>
      </c>
      <c r="U1844" s="27"/>
      <c r="V1844" s="27"/>
      <c r="W1844" s="27"/>
    </row>
    <row r="1845" spans="1:23" x14ac:dyDescent="0.25">
      <c r="A1845" s="27"/>
      <c r="B1845" s="80" t="s">
        <v>1113</v>
      </c>
      <c r="C1845" s="80"/>
      <c r="D1845" s="80"/>
      <c r="E1845" s="80" t="s">
        <v>1526</v>
      </c>
      <c r="F1845" s="80"/>
      <c r="G1845" s="80"/>
      <c r="H1845" s="80"/>
      <c r="I1845" s="27"/>
      <c r="J1845" s="80" t="s">
        <v>1114</v>
      </c>
      <c r="K1845" s="80"/>
      <c r="L1845" s="80"/>
      <c r="M1845" s="27"/>
      <c r="N1845" s="27"/>
      <c r="O1845" s="80" t="s">
        <v>1115</v>
      </c>
      <c r="P1845" s="80"/>
      <c r="Q1845" s="80"/>
      <c r="R1845" s="80"/>
      <c r="S1845" s="80"/>
      <c r="T1845" s="27"/>
      <c r="U1845" s="27"/>
      <c r="V1845" s="27"/>
      <c r="W1845" s="27"/>
    </row>
    <row r="1846" spans="1:23" x14ac:dyDescent="0.25">
      <c r="A1846" s="27"/>
      <c r="B1846" s="80"/>
      <c r="C1846" s="80"/>
      <c r="D1846" s="80"/>
      <c r="E1846" s="80"/>
      <c r="F1846" s="80"/>
      <c r="G1846" s="80"/>
      <c r="H1846" s="80"/>
      <c r="I1846" s="27"/>
      <c r="J1846" s="80"/>
      <c r="K1846" s="80"/>
      <c r="L1846" s="80"/>
      <c r="M1846" s="27"/>
      <c r="N1846" s="27"/>
      <c r="O1846" s="80"/>
      <c r="P1846" s="80"/>
      <c r="Q1846" s="80"/>
      <c r="R1846" s="80"/>
      <c r="S1846" s="80"/>
      <c r="T1846" s="35">
        <v>0.65803240740740743</v>
      </c>
      <c r="U1846" s="27"/>
      <c r="V1846" s="27"/>
      <c r="W1846" s="27"/>
    </row>
    <row r="1847" spans="1:23" x14ac:dyDescent="0.25">
      <c r="A1847" s="27"/>
      <c r="B1847" s="27"/>
      <c r="C1847" s="27"/>
      <c r="D1847" s="27"/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</row>
    <row r="1848" spans="1:23" x14ac:dyDescent="0.25">
      <c r="A1848" s="27"/>
      <c r="B1848" s="27"/>
      <c r="C1848" s="27"/>
      <c r="D1848" s="27"/>
      <c r="E1848" s="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</row>
    <row r="1849" spans="1:23" x14ac:dyDescent="0.25">
      <c r="A1849" s="27"/>
      <c r="B1849" s="27"/>
      <c r="C1849" s="27"/>
      <c r="D1849" s="94" t="s">
        <v>1116</v>
      </c>
      <c r="E1849" s="94"/>
      <c r="F1849" s="94"/>
      <c r="G1849" s="94"/>
      <c r="H1849" s="94"/>
      <c r="I1849" s="94"/>
      <c r="J1849" s="94"/>
      <c r="K1849" s="94"/>
      <c r="L1849" s="94"/>
      <c r="M1849" s="94"/>
      <c r="N1849" s="94"/>
      <c r="O1849" s="94"/>
      <c r="P1849" s="94"/>
      <c r="Q1849" s="94"/>
      <c r="R1849" s="94"/>
      <c r="S1849" s="27"/>
      <c r="T1849" s="27"/>
      <c r="U1849" s="27"/>
      <c r="V1849" s="27"/>
      <c r="W1849" s="27"/>
    </row>
    <row r="1850" spans="1:23" x14ac:dyDescent="0.25">
      <c r="A1850" s="27"/>
      <c r="B1850" s="27"/>
      <c r="C1850" s="27"/>
      <c r="D1850" s="94"/>
      <c r="E1850" s="94"/>
      <c r="F1850" s="94"/>
      <c r="G1850" s="94"/>
      <c r="H1850" s="94"/>
      <c r="I1850" s="94"/>
      <c r="J1850" s="94"/>
      <c r="K1850" s="94"/>
      <c r="L1850" s="94"/>
      <c r="M1850" s="94"/>
      <c r="N1850" s="94"/>
      <c r="O1850" s="94"/>
      <c r="P1850" s="94"/>
      <c r="Q1850" s="94"/>
      <c r="R1850" s="94"/>
      <c r="S1850" s="64" t="s">
        <v>162</v>
      </c>
      <c r="T1850" s="64"/>
      <c r="U1850" s="27"/>
      <c r="V1850" s="27"/>
      <c r="W1850" s="27"/>
    </row>
    <row r="1851" spans="1:23" x14ac:dyDescent="0.25">
      <c r="A1851" s="27"/>
      <c r="B1851" s="27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64"/>
      <c r="T1851" s="64"/>
      <c r="U1851" s="27"/>
      <c r="V1851" s="27"/>
      <c r="W1851" s="27"/>
    </row>
    <row r="1852" spans="1:23" ht="15.75" x14ac:dyDescent="0.25">
      <c r="A1852" s="27"/>
      <c r="B1852" s="27"/>
      <c r="C1852" s="27"/>
      <c r="D1852" s="27"/>
      <c r="E1852" s="27"/>
      <c r="F1852" s="27"/>
      <c r="G1852" s="27"/>
      <c r="H1852" s="95" t="s">
        <v>1479</v>
      </c>
      <c r="I1852" s="95"/>
      <c r="J1852" s="95"/>
      <c r="K1852" s="95"/>
      <c r="L1852" s="95"/>
      <c r="M1852" s="95"/>
      <c r="N1852" s="95"/>
      <c r="O1852" s="27"/>
      <c r="P1852" s="27"/>
      <c r="Q1852" s="27"/>
      <c r="R1852" s="27"/>
      <c r="S1852" s="27"/>
      <c r="T1852" s="27"/>
      <c r="U1852" s="27"/>
      <c r="V1852" s="27"/>
      <c r="W1852" s="27"/>
    </row>
    <row r="1853" spans="1:23" x14ac:dyDescent="0.25">
      <c r="A1853" s="27"/>
      <c r="B1853" s="27"/>
      <c r="C1853" s="27"/>
      <c r="D1853" s="27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64" t="s">
        <v>1894</v>
      </c>
      <c r="R1853" s="64"/>
      <c r="S1853" s="64"/>
      <c r="T1853" s="27"/>
      <c r="U1853" s="27"/>
      <c r="V1853" s="27"/>
      <c r="W1853" s="27"/>
    </row>
    <row r="1854" spans="1:23" x14ac:dyDescent="0.25">
      <c r="A1854" s="27"/>
      <c r="B1854" s="27"/>
      <c r="C1854" s="27"/>
      <c r="D1854" s="27"/>
      <c r="E1854" s="27"/>
      <c r="F1854" s="27"/>
      <c r="G1854" s="27"/>
      <c r="H1854" s="64" t="s">
        <v>95</v>
      </c>
      <c r="I1854" s="64"/>
      <c r="J1854" s="96">
        <v>45292</v>
      </c>
      <c r="K1854" s="96"/>
      <c r="L1854" s="64" t="s">
        <v>96</v>
      </c>
      <c r="M1854" s="64"/>
      <c r="N1854" s="96">
        <v>45657</v>
      </c>
      <c r="O1854" s="96"/>
      <c r="P1854" s="27"/>
      <c r="Q1854" s="64"/>
      <c r="R1854" s="64"/>
      <c r="S1854" s="64"/>
      <c r="T1854" s="27"/>
      <c r="U1854" s="27"/>
      <c r="V1854" s="27"/>
      <c r="W1854" s="27"/>
    </row>
    <row r="1855" spans="1:23" x14ac:dyDescent="0.25">
      <c r="A1855" s="27"/>
      <c r="B1855" s="27"/>
      <c r="C1855" s="27"/>
      <c r="D1855" s="27"/>
      <c r="E1855" s="27"/>
      <c r="F1855" s="27"/>
      <c r="G1855" s="27"/>
      <c r="H1855" s="64"/>
      <c r="I1855" s="64"/>
      <c r="J1855" s="96"/>
      <c r="K1855" s="96"/>
      <c r="L1855" s="64"/>
      <c r="M1855" s="64"/>
      <c r="N1855" s="96"/>
      <c r="O1855" s="96"/>
      <c r="P1855" s="27"/>
      <c r="Q1855" s="27"/>
      <c r="R1855" s="27"/>
      <c r="S1855" s="27"/>
      <c r="T1855" s="27"/>
      <c r="U1855" s="27"/>
      <c r="V1855" s="27"/>
      <c r="W1855" s="27"/>
    </row>
    <row r="1856" spans="1:23" x14ac:dyDescent="0.25">
      <c r="A1856" s="27"/>
      <c r="B1856" s="27"/>
      <c r="C1856" s="27"/>
      <c r="D1856" s="27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</row>
    <row r="1857" spans="1:23" x14ac:dyDescent="0.25">
      <c r="A1857" s="27"/>
      <c r="B1857" s="27"/>
      <c r="C1857" s="27"/>
      <c r="D1857" s="27"/>
      <c r="E1857" s="27"/>
      <c r="F1857" s="27"/>
      <c r="G1857" s="27"/>
      <c r="H1857" s="93" t="s">
        <v>1065</v>
      </c>
      <c r="I1857" s="93"/>
      <c r="J1857" s="93"/>
      <c r="K1857" s="93" t="s">
        <v>1066</v>
      </c>
      <c r="L1857" s="93"/>
      <c r="M1857" s="93" t="s">
        <v>1067</v>
      </c>
      <c r="N1857" s="93"/>
      <c r="O1857" s="93" t="s">
        <v>1068</v>
      </c>
      <c r="P1857" s="93"/>
      <c r="Q1857" s="93" t="s">
        <v>1480</v>
      </c>
      <c r="R1857" s="93"/>
      <c r="S1857" s="93" t="s">
        <v>1070</v>
      </c>
      <c r="T1857" s="93"/>
      <c r="U1857" s="27"/>
      <c r="V1857" s="27"/>
      <c r="W1857" s="27"/>
    </row>
    <row r="1858" spans="1:23" x14ac:dyDescent="0.25">
      <c r="A1858" s="27"/>
      <c r="B1858" s="27"/>
      <c r="C1858" s="27"/>
      <c r="D1858" s="27"/>
      <c r="E1858" s="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</row>
    <row r="1859" spans="1:23" x14ac:dyDescent="0.25">
      <c r="A1859" s="93" t="s">
        <v>1481</v>
      </c>
      <c r="B1859" s="93"/>
      <c r="C1859" s="93" t="s">
        <v>1895</v>
      </c>
      <c r="D1859" s="93"/>
      <c r="E1859" s="93" t="s">
        <v>1482</v>
      </c>
      <c r="F1859" s="93"/>
      <c r="G1859" s="93" t="s">
        <v>1896</v>
      </c>
      <c r="H1859" s="93"/>
      <c r="I1859" s="93"/>
      <c r="J1859" s="93"/>
      <c r="K1859" s="93"/>
      <c r="L1859" s="93"/>
      <c r="M1859" s="93"/>
      <c r="N1859" s="93"/>
      <c r="O1859" s="27"/>
      <c r="P1859" s="27"/>
      <c r="Q1859" s="27"/>
      <c r="R1859" s="27"/>
      <c r="S1859" s="27"/>
      <c r="T1859" s="27"/>
      <c r="U1859" s="27"/>
      <c r="V1859" s="27"/>
      <c r="W1859" s="27"/>
    </row>
    <row r="1860" spans="1:23" x14ac:dyDescent="0.25">
      <c r="A1860" s="27"/>
      <c r="B1860" s="27"/>
      <c r="C1860" s="27"/>
      <c r="D1860" s="27"/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</row>
    <row r="1861" spans="1:23" x14ac:dyDescent="0.25">
      <c r="A1861" s="27"/>
      <c r="B1861" s="27"/>
      <c r="C1861" s="27"/>
      <c r="D1861" s="27"/>
      <c r="E1861" s="27"/>
      <c r="F1861" s="27"/>
      <c r="G1861" s="87" t="s">
        <v>1071</v>
      </c>
      <c r="H1861" s="87"/>
      <c r="I1861" s="27"/>
      <c r="J1861" s="27"/>
      <c r="K1861" s="27"/>
      <c r="L1861" s="27"/>
      <c r="M1861" s="27"/>
      <c r="N1861" s="27"/>
      <c r="O1861" s="87" t="s">
        <v>40</v>
      </c>
      <c r="P1861" s="87"/>
      <c r="Q1861" s="27"/>
      <c r="R1861" s="27"/>
      <c r="S1861" s="27"/>
      <c r="T1861" s="27"/>
      <c r="U1861" s="87" t="s">
        <v>38</v>
      </c>
      <c r="V1861" s="87"/>
      <c r="W1861" s="27"/>
    </row>
    <row r="1862" spans="1:23" x14ac:dyDescent="0.25">
      <c r="A1862" s="27"/>
      <c r="B1862" s="33" t="s">
        <v>68</v>
      </c>
      <c r="C1862" s="27"/>
      <c r="D1862" s="86" t="s">
        <v>1484</v>
      </c>
      <c r="E1862" s="86"/>
      <c r="F1862" s="27"/>
      <c r="G1862" s="87"/>
      <c r="H1862" s="87"/>
      <c r="I1862" s="86" t="s">
        <v>1073</v>
      </c>
      <c r="J1862" s="86"/>
      <c r="K1862" s="86" t="s">
        <v>35</v>
      </c>
      <c r="L1862" s="86"/>
      <c r="M1862" s="86" t="s">
        <v>1485</v>
      </c>
      <c r="N1862" s="86"/>
      <c r="O1862" s="87"/>
      <c r="P1862" s="87"/>
      <c r="Q1862" s="86" t="s">
        <v>36</v>
      </c>
      <c r="R1862" s="86"/>
      <c r="S1862" s="87" t="s">
        <v>39</v>
      </c>
      <c r="T1862" s="87"/>
      <c r="U1862" s="87"/>
      <c r="V1862" s="87"/>
      <c r="W1862" s="27"/>
    </row>
    <row r="1863" spans="1:23" x14ac:dyDescent="0.25">
      <c r="A1863" s="67" t="s">
        <v>1897</v>
      </c>
      <c r="B1863" s="67"/>
      <c r="C1863" s="27"/>
      <c r="D1863" s="67" t="s">
        <v>1898</v>
      </c>
      <c r="E1863" s="67"/>
      <c r="F1863" s="67"/>
      <c r="G1863" s="6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</row>
    <row r="1864" spans="1:23" x14ac:dyDescent="0.25">
      <c r="A1864" s="67"/>
      <c r="B1864" s="67"/>
      <c r="C1864" s="27"/>
      <c r="D1864" s="67"/>
      <c r="E1864" s="67"/>
      <c r="F1864" s="67"/>
      <c r="G1864" s="67"/>
      <c r="H1864" s="81">
        <v>4120.49</v>
      </c>
      <c r="I1864" s="81"/>
      <c r="J1864" s="81">
        <v>230</v>
      </c>
      <c r="K1864" s="81"/>
      <c r="L1864" s="81">
        <v>4350.49</v>
      </c>
      <c r="M1864" s="81"/>
      <c r="N1864" s="81">
        <v>4347.22</v>
      </c>
      <c r="O1864" s="81"/>
      <c r="P1864" s="81">
        <v>3.27</v>
      </c>
      <c r="Q1864" s="81"/>
      <c r="R1864" s="81">
        <v>4347.22</v>
      </c>
      <c r="S1864" s="81"/>
      <c r="T1864" s="81">
        <v>4347.22</v>
      </c>
      <c r="U1864" s="81"/>
      <c r="V1864" s="81">
        <v>3.27</v>
      </c>
      <c r="W1864" s="81"/>
    </row>
    <row r="1865" spans="1:23" x14ac:dyDescent="0.25">
      <c r="A1865" s="67" t="s">
        <v>1899</v>
      </c>
      <c r="B1865" s="67"/>
      <c r="C1865" s="27"/>
      <c r="D1865" s="67" t="s">
        <v>1900</v>
      </c>
      <c r="E1865" s="67"/>
      <c r="F1865" s="67"/>
      <c r="G1865" s="67"/>
      <c r="H1865" s="81"/>
      <c r="I1865" s="81"/>
      <c r="J1865" s="81"/>
      <c r="K1865" s="81"/>
      <c r="L1865" s="81"/>
      <c r="M1865" s="81"/>
      <c r="N1865" s="81"/>
      <c r="O1865" s="81"/>
      <c r="P1865" s="81"/>
      <c r="Q1865" s="81"/>
      <c r="R1865" s="81"/>
      <c r="S1865" s="81"/>
      <c r="T1865" s="81"/>
      <c r="U1865" s="81"/>
      <c r="V1865" s="81"/>
      <c r="W1865" s="81"/>
    </row>
    <row r="1866" spans="1:23" x14ac:dyDescent="0.25">
      <c r="A1866" s="67"/>
      <c r="B1866" s="67"/>
      <c r="C1866" s="27"/>
      <c r="D1866" s="67"/>
      <c r="E1866" s="67"/>
      <c r="F1866" s="67"/>
      <c r="G1866" s="6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</row>
    <row r="1867" spans="1:23" x14ac:dyDescent="0.25">
      <c r="A1867" s="67"/>
      <c r="B1867" s="67"/>
      <c r="C1867" s="27"/>
      <c r="D1867" s="67"/>
      <c r="E1867" s="67"/>
      <c r="F1867" s="67"/>
      <c r="G1867" s="67"/>
      <c r="H1867" s="81">
        <v>48031.18</v>
      </c>
      <c r="I1867" s="81"/>
      <c r="J1867" s="81">
        <v>5</v>
      </c>
      <c r="K1867" s="81"/>
      <c r="L1867" s="81">
        <v>48036.18</v>
      </c>
      <c r="M1867" s="81"/>
      <c r="N1867" s="81">
        <v>48031.18</v>
      </c>
      <c r="O1867" s="81"/>
      <c r="P1867" s="81">
        <v>5</v>
      </c>
      <c r="Q1867" s="81"/>
      <c r="R1867" s="81">
        <v>48031.18</v>
      </c>
      <c r="S1867" s="81"/>
      <c r="T1867" s="81">
        <v>48031.18</v>
      </c>
      <c r="U1867" s="81"/>
      <c r="V1867" s="81">
        <v>5</v>
      </c>
      <c r="W1867" s="81"/>
    </row>
    <row r="1868" spans="1:23" x14ac:dyDescent="0.25">
      <c r="A1868" s="67" t="s">
        <v>1901</v>
      </c>
      <c r="B1868" s="67"/>
      <c r="C1868" s="27"/>
      <c r="D1868" s="67" t="s">
        <v>1902</v>
      </c>
      <c r="E1868" s="67"/>
      <c r="F1868" s="67"/>
      <c r="G1868" s="67"/>
      <c r="H1868" s="81"/>
      <c r="I1868" s="81"/>
      <c r="J1868" s="81"/>
      <c r="K1868" s="81"/>
      <c r="L1868" s="81"/>
      <c r="M1868" s="81"/>
      <c r="N1868" s="81"/>
      <c r="O1868" s="81"/>
      <c r="P1868" s="81"/>
      <c r="Q1868" s="81"/>
      <c r="R1868" s="81"/>
      <c r="S1868" s="81"/>
      <c r="T1868" s="81"/>
      <c r="U1868" s="81"/>
      <c r="V1868" s="81"/>
      <c r="W1868" s="81"/>
    </row>
    <row r="1869" spans="1:23" x14ac:dyDescent="0.25">
      <c r="A1869" s="67"/>
      <c r="B1869" s="67"/>
      <c r="C1869" s="27"/>
      <c r="D1869" s="67"/>
      <c r="E1869" s="67"/>
      <c r="F1869" s="67"/>
      <c r="G1869" s="6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</row>
    <row r="1870" spans="1:23" x14ac:dyDescent="0.25">
      <c r="A1870" s="67"/>
      <c r="B1870" s="67"/>
      <c r="C1870" s="27"/>
      <c r="D1870" s="67"/>
      <c r="E1870" s="67"/>
      <c r="F1870" s="67"/>
      <c r="G1870" s="67"/>
      <c r="H1870" s="81">
        <v>16800</v>
      </c>
      <c r="I1870" s="81"/>
      <c r="J1870" s="81">
        <v>0</v>
      </c>
      <c r="K1870" s="81"/>
      <c r="L1870" s="81">
        <v>16800</v>
      </c>
      <c r="M1870" s="81"/>
      <c r="N1870" s="81">
        <v>1301.26</v>
      </c>
      <c r="O1870" s="81"/>
      <c r="P1870" s="81">
        <v>15498.74</v>
      </c>
      <c r="Q1870" s="81"/>
      <c r="R1870" s="81">
        <v>1301.26</v>
      </c>
      <c r="S1870" s="81"/>
      <c r="T1870" s="81">
        <v>1301.26</v>
      </c>
      <c r="U1870" s="81"/>
      <c r="V1870" s="81">
        <v>15498.74</v>
      </c>
      <c r="W1870" s="81"/>
    </row>
    <row r="1871" spans="1:23" x14ac:dyDescent="0.25">
      <c r="A1871" s="67" t="s">
        <v>1903</v>
      </c>
      <c r="B1871" s="67"/>
      <c r="C1871" s="27"/>
      <c r="D1871" s="67" t="s">
        <v>1904</v>
      </c>
      <c r="E1871" s="67"/>
      <c r="F1871" s="67"/>
      <c r="G1871" s="67"/>
      <c r="H1871" s="81"/>
      <c r="I1871" s="81"/>
      <c r="J1871" s="81"/>
      <c r="K1871" s="81"/>
      <c r="L1871" s="81"/>
      <c r="M1871" s="81"/>
      <c r="N1871" s="81"/>
      <c r="O1871" s="81"/>
      <c r="P1871" s="81"/>
      <c r="Q1871" s="81"/>
      <c r="R1871" s="81"/>
      <c r="S1871" s="81"/>
      <c r="T1871" s="81"/>
      <c r="U1871" s="81"/>
      <c r="V1871" s="81"/>
      <c r="W1871" s="81"/>
    </row>
    <row r="1872" spans="1:23" x14ac:dyDescent="0.25">
      <c r="A1872" s="67"/>
      <c r="B1872" s="67"/>
      <c r="C1872" s="27"/>
      <c r="D1872" s="67"/>
      <c r="E1872" s="67"/>
      <c r="F1872" s="67"/>
      <c r="G1872" s="6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</row>
    <row r="1873" spans="1:23" x14ac:dyDescent="0.25">
      <c r="A1873" s="67"/>
      <c r="B1873" s="67"/>
      <c r="C1873" s="27"/>
      <c r="D1873" s="67"/>
      <c r="E1873" s="67"/>
      <c r="F1873" s="67"/>
      <c r="G1873" s="67"/>
      <c r="H1873" s="81">
        <v>77000</v>
      </c>
      <c r="I1873" s="81"/>
      <c r="J1873" s="81">
        <v>0</v>
      </c>
      <c r="K1873" s="81"/>
      <c r="L1873" s="81">
        <v>77000</v>
      </c>
      <c r="M1873" s="81"/>
      <c r="N1873" s="81">
        <v>40503.360000000001</v>
      </c>
      <c r="O1873" s="81"/>
      <c r="P1873" s="81">
        <v>36496.639999999999</v>
      </c>
      <c r="Q1873" s="81"/>
      <c r="R1873" s="81">
        <v>40503.360000000001</v>
      </c>
      <c r="S1873" s="81"/>
      <c r="T1873" s="81">
        <v>40503.360000000001</v>
      </c>
      <c r="U1873" s="81"/>
      <c r="V1873" s="81">
        <v>36496.639999999999</v>
      </c>
      <c r="W1873" s="81"/>
    </row>
    <row r="1874" spans="1:23" x14ac:dyDescent="0.25">
      <c r="A1874" s="67" t="s">
        <v>1905</v>
      </c>
      <c r="B1874" s="67"/>
      <c r="C1874" s="27"/>
      <c r="D1874" s="67" t="s">
        <v>1906</v>
      </c>
      <c r="E1874" s="67"/>
      <c r="F1874" s="67"/>
      <c r="G1874" s="67"/>
      <c r="H1874" s="81"/>
      <c r="I1874" s="81"/>
      <c r="J1874" s="81"/>
      <c r="K1874" s="81"/>
      <c r="L1874" s="81"/>
      <c r="M1874" s="81"/>
      <c r="N1874" s="81"/>
      <c r="O1874" s="81"/>
      <c r="P1874" s="81"/>
      <c r="Q1874" s="81"/>
      <c r="R1874" s="81"/>
      <c r="S1874" s="81"/>
      <c r="T1874" s="81"/>
      <c r="U1874" s="81"/>
      <c r="V1874" s="81"/>
      <c r="W1874" s="81"/>
    </row>
    <row r="1875" spans="1:23" x14ac:dyDescent="0.25">
      <c r="A1875" s="67"/>
      <c r="B1875" s="67"/>
      <c r="C1875" s="27"/>
      <c r="D1875" s="67"/>
      <c r="E1875" s="67"/>
      <c r="F1875" s="67"/>
      <c r="G1875" s="6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</row>
    <row r="1876" spans="1:23" x14ac:dyDescent="0.25">
      <c r="A1876" s="67"/>
      <c r="B1876" s="67"/>
      <c r="C1876" s="27"/>
      <c r="D1876" s="67"/>
      <c r="E1876" s="67"/>
      <c r="F1876" s="67"/>
      <c r="G1876" s="67"/>
      <c r="H1876" s="81">
        <v>2765.03</v>
      </c>
      <c r="I1876" s="81"/>
      <c r="J1876" s="81">
        <v>0</v>
      </c>
      <c r="K1876" s="81"/>
      <c r="L1876" s="81">
        <v>2765.03</v>
      </c>
      <c r="M1876" s="81"/>
      <c r="N1876" s="81">
        <v>2765.02</v>
      </c>
      <c r="O1876" s="81"/>
      <c r="P1876" s="81">
        <v>0.01</v>
      </c>
      <c r="Q1876" s="81"/>
      <c r="R1876" s="81">
        <v>2765.02</v>
      </c>
      <c r="S1876" s="81"/>
      <c r="T1876" s="81">
        <v>2765.02</v>
      </c>
      <c r="U1876" s="81"/>
      <c r="V1876" s="81">
        <v>0.01</v>
      </c>
      <c r="W1876" s="81"/>
    </row>
    <row r="1877" spans="1:23" x14ac:dyDescent="0.25">
      <c r="A1877" s="67" t="s">
        <v>1907</v>
      </c>
      <c r="B1877" s="67"/>
      <c r="C1877" s="27"/>
      <c r="D1877" s="67" t="s">
        <v>1908</v>
      </c>
      <c r="E1877" s="67"/>
      <c r="F1877" s="67"/>
      <c r="G1877" s="6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</row>
    <row r="1878" spans="1:23" x14ac:dyDescent="0.25">
      <c r="A1878" s="67"/>
      <c r="B1878" s="67"/>
      <c r="C1878" s="27"/>
      <c r="D1878" s="67"/>
      <c r="E1878" s="67"/>
      <c r="F1878" s="67"/>
      <c r="G1878" s="67"/>
      <c r="H1878" s="81">
        <v>4052</v>
      </c>
      <c r="I1878" s="81"/>
      <c r="J1878" s="81">
        <v>-255</v>
      </c>
      <c r="K1878" s="81"/>
      <c r="L1878" s="81">
        <v>3797</v>
      </c>
      <c r="M1878" s="81"/>
      <c r="N1878" s="81">
        <v>3193.16</v>
      </c>
      <c r="O1878" s="81"/>
      <c r="P1878" s="81">
        <v>603.84</v>
      </c>
      <c r="Q1878" s="81"/>
      <c r="R1878" s="81">
        <v>3193.16</v>
      </c>
      <c r="S1878" s="81"/>
      <c r="T1878" s="81">
        <v>3193.16</v>
      </c>
      <c r="U1878" s="81"/>
      <c r="V1878" s="81">
        <v>603.84</v>
      </c>
      <c r="W1878" s="81"/>
    </row>
    <row r="1879" spans="1:23" x14ac:dyDescent="0.25">
      <c r="A1879" s="67" t="s">
        <v>1909</v>
      </c>
      <c r="B1879" s="67"/>
      <c r="C1879" s="27"/>
      <c r="D1879" s="67" t="s">
        <v>1910</v>
      </c>
      <c r="E1879" s="67"/>
      <c r="F1879" s="67"/>
      <c r="G1879" s="67"/>
      <c r="H1879" s="81"/>
      <c r="I1879" s="81"/>
      <c r="J1879" s="81"/>
      <c r="K1879" s="81"/>
      <c r="L1879" s="81"/>
      <c r="M1879" s="81"/>
      <c r="N1879" s="81"/>
      <c r="O1879" s="81"/>
      <c r="P1879" s="81"/>
      <c r="Q1879" s="81"/>
      <c r="R1879" s="81"/>
      <c r="S1879" s="81"/>
      <c r="T1879" s="81"/>
      <c r="U1879" s="81"/>
      <c r="V1879" s="81"/>
      <c r="W1879" s="81"/>
    </row>
    <row r="1880" spans="1:23" x14ac:dyDescent="0.25">
      <c r="A1880" s="67"/>
      <c r="B1880" s="67"/>
      <c r="C1880" s="27"/>
      <c r="D1880" s="67"/>
      <c r="E1880" s="67"/>
      <c r="F1880" s="67"/>
      <c r="G1880" s="6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</row>
    <row r="1881" spans="1:23" x14ac:dyDescent="0.25">
      <c r="A1881" s="67"/>
      <c r="B1881" s="67"/>
      <c r="C1881" s="27"/>
      <c r="D1881" s="67"/>
      <c r="E1881" s="67"/>
      <c r="F1881" s="67"/>
      <c r="G1881" s="67"/>
      <c r="H1881" s="81">
        <v>8003</v>
      </c>
      <c r="I1881" s="81"/>
      <c r="J1881" s="81">
        <v>0</v>
      </c>
      <c r="K1881" s="81"/>
      <c r="L1881" s="81">
        <v>8003</v>
      </c>
      <c r="M1881" s="81"/>
      <c r="N1881" s="81">
        <v>0</v>
      </c>
      <c r="O1881" s="81"/>
      <c r="P1881" s="81">
        <v>8003</v>
      </c>
      <c r="Q1881" s="81"/>
      <c r="R1881" s="81">
        <v>0</v>
      </c>
      <c r="S1881" s="81"/>
      <c r="T1881" s="81">
        <v>0</v>
      </c>
      <c r="U1881" s="81"/>
      <c r="V1881" s="81">
        <v>8003</v>
      </c>
      <c r="W1881" s="81"/>
    </row>
    <row r="1882" spans="1:23" x14ac:dyDescent="0.25">
      <c r="A1882" s="67" t="s">
        <v>1911</v>
      </c>
      <c r="B1882" s="67"/>
      <c r="C1882" s="27"/>
      <c r="D1882" s="67" t="s">
        <v>1912</v>
      </c>
      <c r="E1882" s="67"/>
      <c r="F1882" s="67"/>
      <c r="G1882" s="67"/>
      <c r="H1882" s="81"/>
      <c r="I1882" s="81"/>
      <c r="J1882" s="81"/>
      <c r="K1882" s="81"/>
      <c r="L1882" s="81"/>
      <c r="M1882" s="81"/>
      <c r="N1882" s="81"/>
      <c r="O1882" s="81"/>
      <c r="P1882" s="81"/>
      <c r="Q1882" s="81"/>
      <c r="R1882" s="81"/>
      <c r="S1882" s="81"/>
      <c r="T1882" s="81"/>
      <c r="U1882" s="81"/>
      <c r="V1882" s="81"/>
      <c r="W1882" s="81"/>
    </row>
    <row r="1883" spans="1:23" x14ac:dyDescent="0.25">
      <c r="A1883" s="67"/>
      <c r="B1883" s="67"/>
      <c r="C1883" s="27"/>
      <c r="D1883" s="67"/>
      <c r="E1883" s="67"/>
      <c r="F1883" s="67"/>
      <c r="G1883" s="6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</row>
    <row r="1884" spans="1:23" x14ac:dyDescent="0.25">
      <c r="A1884" s="67"/>
      <c r="B1884" s="67"/>
      <c r="C1884" s="27"/>
      <c r="D1884" s="67"/>
      <c r="E1884" s="67"/>
      <c r="F1884" s="67"/>
      <c r="G1884" s="67"/>
      <c r="H1884" s="81">
        <v>25000</v>
      </c>
      <c r="I1884" s="81"/>
      <c r="J1884" s="81">
        <v>17040</v>
      </c>
      <c r="K1884" s="81"/>
      <c r="L1884" s="81">
        <v>42040</v>
      </c>
      <c r="M1884" s="81"/>
      <c r="N1884" s="81">
        <v>42033.04</v>
      </c>
      <c r="O1884" s="81"/>
      <c r="P1884" s="81">
        <v>6.96</v>
      </c>
      <c r="Q1884" s="81"/>
      <c r="R1884" s="81">
        <v>42033.04</v>
      </c>
      <c r="S1884" s="81"/>
      <c r="T1884" s="81">
        <v>42033.04</v>
      </c>
      <c r="U1884" s="81"/>
      <c r="V1884" s="81">
        <v>6.96</v>
      </c>
      <c r="W1884" s="81"/>
    </row>
    <row r="1885" spans="1:23" x14ac:dyDescent="0.25">
      <c r="A1885" s="67" t="s">
        <v>1876</v>
      </c>
      <c r="B1885" s="67"/>
      <c r="C1885" s="27"/>
      <c r="D1885" s="67" t="s">
        <v>1913</v>
      </c>
      <c r="E1885" s="67"/>
      <c r="F1885" s="67"/>
      <c r="G1885" s="6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</row>
    <row r="1886" spans="1:23" x14ac:dyDescent="0.25">
      <c r="A1886" s="67"/>
      <c r="B1886" s="67"/>
      <c r="C1886" s="27"/>
      <c r="D1886" s="67"/>
      <c r="E1886" s="67"/>
      <c r="F1886" s="67"/>
      <c r="G1886" s="67"/>
      <c r="H1886" s="81">
        <v>24502.41</v>
      </c>
      <c r="I1886" s="81"/>
      <c r="J1886" s="81">
        <v>20</v>
      </c>
      <c r="K1886" s="81"/>
      <c r="L1886" s="81">
        <v>24522.41</v>
      </c>
      <c r="M1886" s="81"/>
      <c r="N1886" s="81">
        <v>24518.37</v>
      </c>
      <c r="O1886" s="81"/>
      <c r="P1886" s="81">
        <v>4.04</v>
      </c>
      <c r="Q1886" s="81"/>
      <c r="R1886" s="81">
        <v>24518.37</v>
      </c>
      <c r="S1886" s="81"/>
      <c r="T1886" s="81">
        <v>24518.37</v>
      </c>
      <c r="U1886" s="81"/>
      <c r="V1886" s="81">
        <v>4.04</v>
      </c>
      <c r="W1886" s="81"/>
    </row>
    <row r="1887" spans="1:23" x14ac:dyDescent="0.25">
      <c r="A1887" s="67" t="s">
        <v>1914</v>
      </c>
      <c r="B1887" s="67"/>
      <c r="C1887" s="27"/>
      <c r="D1887" s="67" t="s">
        <v>1915</v>
      </c>
      <c r="E1887" s="67"/>
      <c r="F1887" s="67"/>
      <c r="G1887" s="6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</row>
    <row r="1888" spans="1:23" x14ac:dyDescent="0.25">
      <c r="A1888" s="67"/>
      <c r="B1888" s="67"/>
      <c r="C1888" s="27"/>
      <c r="D1888" s="67"/>
      <c r="E1888" s="67"/>
      <c r="F1888" s="67"/>
      <c r="G1888" s="67"/>
      <c r="H1888" s="81">
        <v>1000</v>
      </c>
      <c r="I1888" s="81"/>
      <c r="J1888" s="81">
        <v>0</v>
      </c>
      <c r="K1888" s="81"/>
      <c r="L1888" s="81">
        <v>1000</v>
      </c>
      <c r="M1888" s="81"/>
      <c r="N1888" s="81">
        <v>0</v>
      </c>
      <c r="O1888" s="81"/>
      <c r="P1888" s="81">
        <v>1000</v>
      </c>
      <c r="Q1888" s="81"/>
      <c r="R1888" s="81">
        <v>0</v>
      </c>
      <c r="S1888" s="81"/>
      <c r="T1888" s="81">
        <v>0</v>
      </c>
      <c r="U1888" s="81"/>
      <c r="V1888" s="81">
        <v>1000</v>
      </c>
      <c r="W1888" s="81"/>
    </row>
    <row r="1889" spans="1:23" x14ac:dyDescent="0.25">
      <c r="A1889" s="67" t="s">
        <v>1916</v>
      </c>
      <c r="B1889" s="67"/>
      <c r="C1889" s="27"/>
      <c r="D1889" s="67" t="s">
        <v>1917</v>
      </c>
      <c r="E1889" s="67"/>
      <c r="F1889" s="67"/>
      <c r="G1889" s="6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</row>
    <row r="1890" spans="1:23" x14ac:dyDescent="0.25">
      <c r="A1890" s="67"/>
      <c r="B1890" s="67"/>
      <c r="C1890" s="27"/>
      <c r="D1890" s="67"/>
      <c r="E1890" s="67"/>
      <c r="F1890" s="67"/>
      <c r="G1890" s="67"/>
      <c r="H1890" s="81">
        <v>48407.9</v>
      </c>
      <c r="I1890" s="81"/>
      <c r="J1890" s="81">
        <v>4200</v>
      </c>
      <c r="K1890" s="81"/>
      <c r="L1890" s="81">
        <v>52607.9</v>
      </c>
      <c r="M1890" s="81"/>
      <c r="N1890" s="81">
        <v>52588.54</v>
      </c>
      <c r="O1890" s="81"/>
      <c r="P1890" s="81">
        <v>19.36</v>
      </c>
      <c r="Q1890" s="81"/>
      <c r="R1890" s="81">
        <v>52588.54</v>
      </c>
      <c r="S1890" s="81"/>
      <c r="T1890" s="81">
        <v>52588.54</v>
      </c>
      <c r="U1890" s="81"/>
      <c r="V1890" s="81">
        <v>19.36</v>
      </c>
      <c r="W1890" s="81"/>
    </row>
    <row r="1891" spans="1:23" x14ac:dyDescent="0.25">
      <c r="A1891" s="67" t="s">
        <v>1918</v>
      </c>
      <c r="B1891" s="67"/>
      <c r="C1891" s="27"/>
      <c r="D1891" s="67" t="s">
        <v>1919</v>
      </c>
      <c r="E1891" s="67"/>
      <c r="F1891" s="67"/>
      <c r="G1891" s="67"/>
      <c r="H1891" s="81"/>
      <c r="I1891" s="81"/>
      <c r="J1891" s="81"/>
      <c r="K1891" s="81"/>
      <c r="L1891" s="81"/>
      <c r="M1891" s="81"/>
      <c r="N1891" s="81"/>
      <c r="O1891" s="81"/>
      <c r="P1891" s="81"/>
      <c r="Q1891" s="81"/>
      <c r="R1891" s="81"/>
      <c r="S1891" s="81"/>
      <c r="T1891" s="81"/>
      <c r="U1891" s="81"/>
      <c r="V1891" s="81"/>
      <c r="W1891" s="81"/>
    </row>
    <row r="1892" spans="1:23" x14ac:dyDescent="0.25">
      <c r="A1892" s="67"/>
      <c r="B1892" s="67"/>
      <c r="C1892" s="27"/>
      <c r="D1892" s="67"/>
      <c r="E1892" s="67"/>
      <c r="F1892" s="67"/>
      <c r="G1892" s="6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</row>
    <row r="1893" spans="1:23" x14ac:dyDescent="0.25">
      <c r="A1893" s="67"/>
      <c r="B1893" s="67"/>
      <c r="C1893" s="27"/>
      <c r="D1893" s="67"/>
      <c r="E1893" s="67"/>
      <c r="F1893" s="67"/>
      <c r="G1893" s="67"/>
      <c r="H1893" s="81">
        <v>39800.720000000001</v>
      </c>
      <c r="I1893" s="81"/>
      <c r="J1893" s="81">
        <v>0</v>
      </c>
      <c r="K1893" s="81"/>
      <c r="L1893" s="81">
        <v>39800.720000000001</v>
      </c>
      <c r="M1893" s="81"/>
      <c r="N1893" s="81">
        <v>39800.720000000001</v>
      </c>
      <c r="O1893" s="81"/>
      <c r="P1893" s="81">
        <v>0</v>
      </c>
      <c r="Q1893" s="81"/>
      <c r="R1893" s="81">
        <v>39800.720000000001</v>
      </c>
      <c r="S1893" s="81"/>
      <c r="T1893" s="81">
        <v>39800.720000000001</v>
      </c>
      <c r="U1893" s="81"/>
      <c r="V1893" s="81">
        <v>0</v>
      </c>
      <c r="W1893" s="81"/>
    </row>
    <row r="1894" spans="1:23" x14ac:dyDescent="0.25">
      <c r="A1894" s="67" t="s">
        <v>1920</v>
      </c>
      <c r="B1894" s="67"/>
      <c r="C1894" s="27"/>
      <c r="D1894" s="67" t="s">
        <v>1921</v>
      </c>
      <c r="E1894" s="67"/>
      <c r="F1894" s="67"/>
      <c r="G1894" s="67"/>
      <c r="H1894" s="81"/>
      <c r="I1894" s="81"/>
      <c r="J1894" s="81"/>
      <c r="K1894" s="81"/>
      <c r="L1894" s="81"/>
      <c r="M1894" s="81"/>
      <c r="N1894" s="81"/>
      <c r="O1894" s="81"/>
      <c r="P1894" s="81"/>
      <c r="Q1894" s="81"/>
      <c r="R1894" s="81"/>
      <c r="S1894" s="81"/>
      <c r="T1894" s="81"/>
      <c r="U1894" s="81"/>
      <c r="V1894" s="81"/>
      <c r="W1894" s="81"/>
    </row>
    <row r="1895" spans="1:23" x14ac:dyDescent="0.25">
      <c r="A1895" s="67"/>
      <c r="B1895" s="67"/>
      <c r="C1895" s="27"/>
      <c r="D1895" s="67"/>
      <c r="E1895" s="67"/>
      <c r="F1895" s="67"/>
      <c r="G1895" s="6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</row>
    <row r="1896" spans="1:23" x14ac:dyDescent="0.25">
      <c r="A1896" s="67"/>
      <c r="B1896" s="67"/>
      <c r="C1896" s="27"/>
      <c r="D1896" s="67"/>
      <c r="E1896" s="67"/>
      <c r="F1896" s="67"/>
      <c r="G1896" s="67"/>
      <c r="H1896" s="81">
        <v>204449.1</v>
      </c>
      <c r="I1896" s="81"/>
      <c r="J1896" s="81">
        <v>-17060</v>
      </c>
      <c r="K1896" s="81"/>
      <c r="L1896" s="81">
        <v>187389.1</v>
      </c>
      <c r="M1896" s="81"/>
      <c r="N1896" s="81">
        <v>77817.19</v>
      </c>
      <c r="O1896" s="81"/>
      <c r="P1896" s="81">
        <v>109571.91</v>
      </c>
      <c r="Q1896" s="81"/>
      <c r="R1896" s="81">
        <v>77817.19</v>
      </c>
      <c r="S1896" s="81"/>
      <c r="T1896" s="81">
        <v>77817.19</v>
      </c>
      <c r="U1896" s="81"/>
      <c r="V1896" s="81">
        <v>109571.91</v>
      </c>
      <c r="W1896" s="81"/>
    </row>
    <row r="1897" spans="1:23" x14ac:dyDescent="0.25">
      <c r="A1897" s="67" t="s">
        <v>1922</v>
      </c>
      <c r="B1897" s="67"/>
      <c r="C1897" s="27"/>
      <c r="D1897" s="67" t="s">
        <v>1923</v>
      </c>
      <c r="E1897" s="67"/>
      <c r="F1897" s="67"/>
      <c r="G1897" s="67"/>
      <c r="H1897" s="81"/>
      <c r="I1897" s="81"/>
      <c r="J1897" s="81"/>
      <c r="K1897" s="81"/>
      <c r="L1897" s="81"/>
      <c r="M1897" s="81"/>
      <c r="N1897" s="81"/>
      <c r="O1897" s="81"/>
      <c r="P1897" s="81"/>
      <c r="Q1897" s="81"/>
      <c r="R1897" s="81"/>
      <c r="S1897" s="81"/>
      <c r="T1897" s="81"/>
      <c r="U1897" s="81"/>
      <c r="V1897" s="81"/>
      <c r="W1897" s="81"/>
    </row>
    <row r="1898" spans="1:23" x14ac:dyDescent="0.25">
      <c r="A1898" s="67"/>
      <c r="B1898" s="67"/>
      <c r="C1898" s="27"/>
      <c r="D1898" s="67"/>
      <c r="E1898" s="67"/>
      <c r="F1898" s="67"/>
      <c r="G1898" s="6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</row>
    <row r="1899" spans="1:23" x14ac:dyDescent="0.25">
      <c r="A1899" s="67"/>
      <c r="B1899" s="67"/>
      <c r="C1899" s="27"/>
      <c r="D1899" s="67"/>
      <c r="E1899" s="67"/>
      <c r="F1899" s="67"/>
      <c r="G1899" s="67"/>
      <c r="H1899" s="81">
        <v>68000</v>
      </c>
      <c r="I1899" s="81"/>
      <c r="J1899" s="81">
        <v>-4370</v>
      </c>
      <c r="K1899" s="81"/>
      <c r="L1899" s="81">
        <v>63630</v>
      </c>
      <c r="M1899" s="81"/>
      <c r="N1899" s="81">
        <v>37791.07</v>
      </c>
      <c r="O1899" s="81"/>
      <c r="P1899" s="81">
        <v>25838.93</v>
      </c>
      <c r="Q1899" s="81"/>
      <c r="R1899" s="81">
        <v>37791.07</v>
      </c>
      <c r="S1899" s="81"/>
      <c r="T1899" s="81">
        <v>37791.07</v>
      </c>
      <c r="U1899" s="81"/>
      <c r="V1899" s="81">
        <v>25838.93</v>
      </c>
      <c r="W1899" s="81"/>
    </row>
    <row r="1900" spans="1:23" x14ac:dyDescent="0.25">
      <c r="A1900" s="67" t="s">
        <v>1924</v>
      </c>
      <c r="B1900" s="67"/>
      <c r="C1900" s="27"/>
      <c r="D1900" s="67" t="s">
        <v>1925</v>
      </c>
      <c r="E1900" s="67"/>
      <c r="F1900" s="67"/>
      <c r="G1900" s="67"/>
      <c r="H1900" s="81"/>
      <c r="I1900" s="81"/>
      <c r="J1900" s="81"/>
      <c r="K1900" s="81"/>
      <c r="L1900" s="81"/>
      <c r="M1900" s="81"/>
      <c r="N1900" s="81"/>
      <c r="O1900" s="81"/>
      <c r="P1900" s="81"/>
      <c r="Q1900" s="81"/>
      <c r="R1900" s="81"/>
      <c r="S1900" s="81"/>
      <c r="T1900" s="81"/>
      <c r="U1900" s="81"/>
      <c r="V1900" s="81"/>
      <c r="W1900" s="81"/>
    </row>
    <row r="1901" spans="1:23" x14ac:dyDescent="0.25">
      <c r="A1901" s="67"/>
      <c r="B1901" s="67"/>
      <c r="C1901" s="27"/>
      <c r="D1901" s="67"/>
      <c r="E1901" s="67"/>
      <c r="F1901" s="67"/>
      <c r="G1901" s="6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</row>
    <row r="1902" spans="1:23" x14ac:dyDescent="0.25">
      <c r="A1902" s="67"/>
      <c r="B1902" s="67"/>
      <c r="C1902" s="27"/>
      <c r="D1902" s="67"/>
      <c r="E1902" s="67"/>
      <c r="F1902" s="67"/>
      <c r="G1902" s="67"/>
      <c r="H1902" s="81">
        <v>10838.11</v>
      </c>
      <c r="I1902" s="81"/>
      <c r="J1902" s="81">
        <v>0</v>
      </c>
      <c r="K1902" s="81"/>
      <c r="L1902" s="81">
        <v>10838.11</v>
      </c>
      <c r="M1902" s="81"/>
      <c r="N1902" s="81">
        <v>10838.11</v>
      </c>
      <c r="O1902" s="81"/>
      <c r="P1902" s="81">
        <v>0</v>
      </c>
      <c r="Q1902" s="81"/>
      <c r="R1902" s="81">
        <v>10838.11</v>
      </c>
      <c r="S1902" s="81"/>
      <c r="T1902" s="81">
        <v>10838.11</v>
      </c>
      <c r="U1902" s="81"/>
      <c r="V1902" s="81">
        <v>0</v>
      </c>
      <c r="W1902" s="81"/>
    </row>
    <row r="1903" spans="1:23" x14ac:dyDescent="0.25">
      <c r="A1903" s="67" t="s">
        <v>1926</v>
      </c>
      <c r="B1903" s="67"/>
      <c r="C1903" s="27"/>
      <c r="D1903" s="67" t="s">
        <v>1927</v>
      </c>
      <c r="E1903" s="67"/>
      <c r="F1903" s="67"/>
      <c r="G1903" s="6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</row>
    <row r="1904" spans="1:23" x14ac:dyDescent="0.25">
      <c r="A1904" s="67"/>
      <c r="B1904" s="67"/>
      <c r="C1904" s="27"/>
      <c r="D1904" s="67"/>
      <c r="E1904" s="67"/>
      <c r="F1904" s="67"/>
      <c r="G1904" s="67"/>
      <c r="H1904" s="81">
        <v>5584.12</v>
      </c>
      <c r="I1904" s="81"/>
      <c r="J1904" s="81">
        <v>190</v>
      </c>
      <c r="K1904" s="81"/>
      <c r="L1904" s="81">
        <v>5774.12</v>
      </c>
      <c r="M1904" s="81"/>
      <c r="N1904" s="81">
        <v>5771.8</v>
      </c>
      <c r="O1904" s="81"/>
      <c r="P1904" s="81">
        <v>2.3199999999999998</v>
      </c>
      <c r="Q1904" s="81"/>
      <c r="R1904" s="81">
        <v>5771.8</v>
      </c>
      <c r="S1904" s="81"/>
      <c r="T1904" s="81">
        <v>5771.8</v>
      </c>
      <c r="U1904" s="81"/>
      <c r="V1904" s="81">
        <v>2.3199999999999998</v>
      </c>
      <c r="W1904" s="81"/>
    </row>
    <row r="1905" spans="1:23" x14ac:dyDescent="0.25">
      <c r="A1905" s="67" t="s">
        <v>1928</v>
      </c>
      <c r="B1905" s="67"/>
      <c r="C1905" s="27"/>
      <c r="D1905" s="67" t="s">
        <v>1929</v>
      </c>
      <c r="E1905" s="67"/>
      <c r="F1905" s="67"/>
      <c r="G1905" s="67"/>
      <c r="H1905" s="81"/>
      <c r="I1905" s="81"/>
      <c r="J1905" s="81"/>
      <c r="K1905" s="81"/>
      <c r="L1905" s="81"/>
      <c r="M1905" s="81"/>
      <c r="N1905" s="81"/>
      <c r="O1905" s="81"/>
      <c r="P1905" s="81"/>
      <c r="Q1905" s="81"/>
      <c r="R1905" s="81"/>
      <c r="S1905" s="81"/>
      <c r="T1905" s="81"/>
      <c r="U1905" s="81"/>
      <c r="V1905" s="81"/>
      <c r="W1905" s="81"/>
    </row>
    <row r="1906" spans="1:23" x14ac:dyDescent="0.25">
      <c r="A1906" s="67"/>
      <c r="B1906" s="67"/>
      <c r="C1906" s="27"/>
      <c r="D1906" s="67"/>
      <c r="E1906" s="67"/>
      <c r="F1906" s="67"/>
      <c r="G1906" s="6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</row>
    <row r="1907" spans="1:23" x14ac:dyDescent="0.25">
      <c r="A1907" s="67"/>
      <c r="B1907" s="67"/>
      <c r="C1907" s="27"/>
      <c r="D1907" s="67"/>
      <c r="E1907" s="67"/>
      <c r="F1907" s="67"/>
      <c r="G1907" s="67"/>
      <c r="H1907" s="81">
        <v>5000</v>
      </c>
      <c r="I1907" s="81"/>
      <c r="J1907" s="81">
        <v>0</v>
      </c>
      <c r="K1907" s="81"/>
      <c r="L1907" s="81">
        <v>5000</v>
      </c>
      <c r="M1907" s="81"/>
      <c r="N1907" s="81">
        <v>0</v>
      </c>
      <c r="O1907" s="81"/>
      <c r="P1907" s="81">
        <v>5000</v>
      </c>
      <c r="Q1907" s="81"/>
      <c r="R1907" s="81">
        <v>0</v>
      </c>
      <c r="S1907" s="81"/>
      <c r="T1907" s="81">
        <v>0</v>
      </c>
      <c r="U1907" s="81"/>
      <c r="V1907" s="81">
        <v>5000</v>
      </c>
      <c r="W1907" s="81"/>
    </row>
    <row r="1908" spans="1:23" x14ac:dyDescent="0.25">
      <c r="A1908" s="27"/>
      <c r="B1908" s="27"/>
      <c r="C1908" s="27"/>
      <c r="D1908" s="27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</row>
    <row r="1909" spans="1:23" x14ac:dyDescent="0.25">
      <c r="A1909" s="27"/>
      <c r="B1909" s="27"/>
      <c r="C1909" s="27"/>
      <c r="D1909" s="27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</row>
    <row r="1910" spans="1:23" x14ac:dyDescent="0.25">
      <c r="A1910" s="30" t="s">
        <v>157</v>
      </c>
      <c r="B1910" s="27"/>
      <c r="C1910" s="27"/>
      <c r="D1910" s="27"/>
      <c r="E1910" s="73" t="s">
        <v>158</v>
      </c>
      <c r="F1910" s="73"/>
      <c r="G1910" s="27"/>
      <c r="H1910" s="27"/>
      <c r="I1910" s="27"/>
      <c r="J1910" s="73" t="s">
        <v>159</v>
      </c>
      <c r="K1910" s="73"/>
      <c r="L1910" s="27"/>
      <c r="M1910" s="27"/>
      <c r="N1910" s="27"/>
      <c r="O1910" s="73" t="s">
        <v>160</v>
      </c>
      <c r="P1910" s="73"/>
      <c r="Q1910" s="73"/>
      <c r="R1910" s="27"/>
      <c r="S1910" s="27"/>
      <c r="T1910" s="34">
        <v>45775</v>
      </c>
      <c r="U1910" s="27"/>
      <c r="V1910" s="27"/>
      <c r="W1910" s="27"/>
    </row>
    <row r="1911" spans="1:23" x14ac:dyDescent="0.25">
      <c r="A1911" s="27"/>
      <c r="B1911" s="80" t="s">
        <v>1113</v>
      </c>
      <c r="C1911" s="80"/>
      <c r="D1911" s="80"/>
      <c r="E1911" s="80" t="s">
        <v>1526</v>
      </c>
      <c r="F1911" s="80"/>
      <c r="G1911" s="80"/>
      <c r="H1911" s="80"/>
      <c r="I1911" s="27"/>
      <c r="J1911" s="80" t="s">
        <v>1114</v>
      </c>
      <c r="K1911" s="80"/>
      <c r="L1911" s="80"/>
      <c r="M1911" s="27"/>
      <c r="N1911" s="27"/>
      <c r="O1911" s="80" t="s">
        <v>1115</v>
      </c>
      <c r="P1911" s="80"/>
      <c r="Q1911" s="80"/>
      <c r="R1911" s="80"/>
      <c r="S1911" s="80"/>
      <c r="T1911" s="27"/>
      <c r="U1911" s="27"/>
      <c r="V1911" s="27"/>
      <c r="W1911" s="27"/>
    </row>
    <row r="1912" spans="1:23" x14ac:dyDescent="0.25">
      <c r="A1912" s="27"/>
      <c r="B1912" s="80"/>
      <c r="C1912" s="80"/>
      <c r="D1912" s="80"/>
      <c r="E1912" s="80"/>
      <c r="F1912" s="80"/>
      <c r="G1912" s="80"/>
      <c r="H1912" s="80"/>
      <c r="I1912" s="27"/>
      <c r="J1912" s="80"/>
      <c r="K1912" s="80"/>
      <c r="L1912" s="80"/>
      <c r="M1912" s="27"/>
      <c r="N1912" s="27"/>
      <c r="O1912" s="80"/>
      <c r="P1912" s="80"/>
      <c r="Q1912" s="80"/>
      <c r="R1912" s="80"/>
      <c r="S1912" s="80"/>
      <c r="T1912" s="35">
        <v>0.65803240740740743</v>
      </c>
      <c r="U1912" s="27"/>
      <c r="V1912" s="27"/>
      <c r="W1912" s="27"/>
    </row>
    <row r="1913" spans="1:23" x14ac:dyDescent="0.25">
      <c r="A1913" s="27"/>
      <c r="B1913" s="27"/>
      <c r="C1913" s="27"/>
      <c r="D1913" s="27"/>
      <c r="E1913" s="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</row>
    <row r="1914" spans="1:23" x14ac:dyDescent="0.25">
      <c r="A1914" s="27"/>
      <c r="B1914" s="27"/>
      <c r="C1914" s="27"/>
      <c r="D1914" s="27"/>
      <c r="E1914" s="27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</row>
    <row r="1915" spans="1:23" x14ac:dyDescent="0.25">
      <c r="A1915" s="27"/>
      <c r="B1915" s="27"/>
      <c r="C1915" s="27"/>
      <c r="D1915" s="94" t="s">
        <v>1116</v>
      </c>
      <c r="E1915" s="94"/>
      <c r="F1915" s="94"/>
      <c r="G1915" s="94"/>
      <c r="H1915" s="94"/>
      <c r="I1915" s="94"/>
      <c r="J1915" s="94"/>
      <c r="K1915" s="94"/>
      <c r="L1915" s="94"/>
      <c r="M1915" s="94"/>
      <c r="N1915" s="94"/>
      <c r="O1915" s="94"/>
      <c r="P1915" s="94"/>
      <c r="Q1915" s="94"/>
      <c r="R1915" s="94"/>
      <c r="S1915" s="27"/>
      <c r="T1915" s="27"/>
      <c r="U1915" s="27"/>
      <c r="V1915" s="27"/>
      <c r="W1915" s="27"/>
    </row>
    <row r="1916" spans="1:23" x14ac:dyDescent="0.25">
      <c r="A1916" s="27"/>
      <c r="B1916" s="27"/>
      <c r="C1916" s="27"/>
      <c r="D1916" s="94"/>
      <c r="E1916" s="94"/>
      <c r="F1916" s="94"/>
      <c r="G1916" s="94"/>
      <c r="H1916" s="94"/>
      <c r="I1916" s="94"/>
      <c r="J1916" s="94"/>
      <c r="K1916" s="94"/>
      <c r="L1916" s="94"/>
      <c r="M1916" s="94"/>
      <c r="N1916" s="94"/>
      <c r="O1916" s="94"/>
      <c r="P1916" s="94"/>
      <c r="Q1916" s="94"/>
      <c r="R1916" s="94"/>
      <c r="S1916" s="64" t="s">
        <v>162</v>
      </c>
      <c r="T1916" s="64"/>
      <c r="U1916" s="27"/>
      <c r="V1916" s="27"/>
      <c r="W1916" s="27"/>
    </row>
    <row r="1917" spans="1:23" x14ac:dyDescent="0.25">
      <c r="A1917" s="27"/>
      <c r="B1917" s="27"/>
      <c r="C1917" s="27"/>
      <c r="D1917" s="27"/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64"/>
      <c r="T1917" s="64"/>
      <c r="U1917" s="27"/>
      <c r="V1917" s="27"/>
      <c r="W1917" s="27"/>
    </row>
    <row r="1918" spans="1:23" ht="15.75" x14ac:dyDescent="0.25">
      <c r="A1918" s="27"/>
      <c r="B1918" s="27"/>
      <c r="C1918" s="27"/>
      <c r="D1918" s="27"/>
      <c r="E1918" s="27"/>
      <c r="F1918" s="27"/>
      <c r="G1918" s="27"/>
      <c r="H1918" s="95" t="s">
        <v>1479</v>
      </c>
      <c r="I1918" s="95"/>
      <c r="J1918" s="95"/>
      <c r="K1918" s="95"/>
      <c r="L1918" s="95"/>
      <c r="M1918" s="95"/>
      <c r="N1918" s="95"/>
      <c r="O1918" s="27"/>
      <c r="P1918" s="27"/>
      <c r="Q1918" s="27"/>
      <c r="R1918" s="27"/>
      <c r="S1918" s="27"/>
      <c r="T1918" s="27"/>
      <c r="U1918" s="27"/>
      <c r="V1918" s="27"/>
      <c r="W1918" s="27"/>
    </row>
    <row r="1919" spans="1:23" x14ac:dyDescent="0.25">
      <c r="A1919" s="27"/>
      <c r="B1919" s="27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64" t="s">
        <v>1930</v>
      </c>
      <c r="R1919" s="64"/>
      <c r="S1919" s="64"/>
      <c r="T1919" s="27"/>
      <c r="U1919" s="27"/>
      <c r="V1919" s="27"/>
      <c r="W1919" s="27"/>
    </row>
    <row r="1920" spans="1:23" x14ac:dyDescent="0.25">
      <c r="A1920" s="27"/>
      <c r="B1920" s="27"/>
      <c r="C1920" s="27"/>
      <c r="D1920" s="27"/>
      <c r="E1920" s="27"/>
      <c r="F1920" s="27"/>
      <c r="G1920" s="27"/>
      <c r="H1920" s="64" t="s">
        <v>95</v>
      </c>
      <c r="I1920" s="64"/>
      <c r="J1920" s="96">
        <v>45292</v>
      </c>
      <c r="K1920" s="96"/>
      <c r="L1920" s="64" t="s">
        <v>96</v>
      </c>
      <c r="M1920" s="64"/>
      <c r="N1920" s="96">
        <v>45657</v>
      </c>
      <c r="O1920" s="96"/>
      <c r="P1920" s="27"/>
      <c r="Q1920" s="64"/>
      <c r="R1920" s="64"/>
      <c r="S1920" s="64"/>
      <c r="T1920" s="27"/>
      <c r="U1920" s="27"/>
      <c r="V1920" s="27"/>
      <c r="W1920" s="27"/>
    </row>
    <row r="1921" spans="1:23" x14ac:dyDescent="0.25">
      <c r="A1921" s="27"/>
      <c r="B1921" s="27"/>
      <c r="C1921" s="27"/>
      <c r="D1921" s="27"/>
      <c r="E1921" s="27"/>
      <c r="F1921" s="27"/>
      <c r="G1921" s="27"/>
      <c r="H1921" s="64"/>
      <c r="I1921" s="64"/>
      <c r="J1921" s="96"/>
      <c r="K1921" s="96"/>
      <c r="L1921" s="64"/>
      <c r="M1921" s="64"/>
      <c r="N1921" s="96"/>
      <c r="O1921" s="96"/>
      <c r="P1921" s="27"/>
      <c r="Q1921" s="27"/>
      <c r="R1921" s="27"/>
      <c r="S1921" s="27"/>
      <c r="T1921" s="27"/>
      <c r="U1921" s="27"/>
      <c r="V1921" s="27"/>
      <c r="W1921" s="27"/>
    </row>
    <row r="1922" spans="1:23" x14ac:dyDescent="0.25">
      <c r="A1922" s="27"/>
      <c r="B1922" s="27"/>
      <c r="C1922" s="27"/>
      <c r="D1922" s="27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</row>
    <row r="1923" spans="1:23" x14ac:dyDescent="0.25">
      <c r="A1923" s="27"/>
      <c r="B1923" s="27"/>
      <c r="C1923" s="27"/>
      <c r="D1923" s="27"/>
      <c r="E1923" s="27"/>
      <c r="F1923" s="27"/>
      <c r="G1923" s="27"/>
      <c r="H1923" s="93" t="s">
        <v>1065</v>
      </c>
      <c r="I1923" s="93"/>
      <c r="J1923" s="93"/>
      <c r="K1923" s="93" t="s">
        <v>1066</v>
      </c>
      <c r="L1923" s="93"/>
      <c r="M1923" s="93" t="s">
        <v>1067</v>
      </c>
      <c r="N1923" s="93"/>
      <c r="O1923" s="93" t="s">
        <v>1068</v>
      </c>
      <c r="P1923" s="93"/>
      <c r="Q1923" s="93" t="s">
        <v>1480</v>
      </c>
      <c r="R1923" s="93"/>
      <c r="S1923" s="93" t="s">
        <v>1070</v>
      </c>
      <c r="T1923" s="93"/>
      <c r="U1923" s="27"/>
      <c r="V1923" s="27"/>
      <c r="W1923" s="27"/>
    </row>
    <row r="1924" spans="1:23" x14ac:dyDescent="0.25">
      <c r="A1924" s="27"/>
      <c r="B1924" s="27"/>
      <c r="C1924" s="27"/>
      <c r="D1924" s="27"/>
      <c r="E1924" s="27"/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</row>
    <row r="1925" spans="1:23" x14ac:dyDescent="0.25">
      <c r="A1925" s="93" t="s">
        <v>1481</v>
      </c>
      <c r="B1925" s="93"/>
      <c r="C1925" s="93" t="s">
        <v>1895</v>
      </c>
      <c r="D1925" s="93"/>
      <c r="E1925" s="93" t="s">
        <v>1482</v>
      </c>
      <c r="F1925" s="93"/>
      <c r="G1925" s="93" t="s">
        <v>1896</v>
      </c>
      <c r="H1925" s="93"/>
      <c r="I1925" s="93"/>
      <c r="J1925" s="93"/>
      <c r="K1925" s="93"/>
      <c r="L1925" s="93"/>
      <c r="M1925" s="93"/>
      <c r="N1925" s="93"/>
      <c r="O1925" s="27"/>
      <c r="P1925" s="27"/>
      <c r="Q1925" s="27"/>
      <c r="R1925" s="27"/>
      <c r="S1925" s="27"/>
      <c r="T1925" s="27"/>
      <c r="U1925" s="27"/>
      <c r="V1925" s="27"/>
      <c r="W1925" s="27"/>
    </row>
    <row r="1926" spans="1:23" x14ac:dyDescent="0.25">
      <c r="A1926" s="27"/>
      <c r="B1926" s="27"/>
      <c r="C1926" s="27"/>
      <c r="D1926" s="27"/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</row>
    <row r="1927" spans="1:23" x14ac:dyDescent="0.25">
      <c r="A1927" s="27"/>
      <c r="B1927" s="27"/>
      <c r="C1927" s="27"/>
      <c r="D1927" s="27"/>
      <c r="E1927" s="27"/>
      <c r="F1927" s="27"/>
      <c r="G1927" s="87" t="s">
        <v>1071</v>
      </c>
      <c r="H1927" s="87"/>
      <c r="I1927" s="27"/>
      <c r="J1927" s="27"/>
      <c r="K1927" s="27"/>
      <c r="L1927" s="27"/>
      <c r="M1927" s="27"/>
      <c r="N1927" s="27"/>
      <c r="O1927" s="87" t="s">
        <v>40</v>
      </c>
      <c r="P1927" s="87"/>
      <c r="Q1927" s="27"/>
      <c r="R1927" s="27"/>
      <c r="S1927" s="27"/>
      <c r="T1927" s="27"/>
      <c r="U1927" s="87" t="s">
        <v>38</v>
      </c>
      <c r="V1927" s="87"/>
      <c r="W1927" s="27"/>
    </row>
    <row r="1928" spans="1:23" x14ac:dyDescent="0.25">
      <c r="A1928" s="27"/>
      <c r="B1928" s="33" t="s">
        <v>68</v>
      </c>
      <c r="C1928" s="27"/>
      <c r="D1928" s="86" t="s">
        <v>1484</v>
      </c>
      <c r="E1928" s="86"/>
      <c r="F1928" s="27"/>
      <c r="G1928" s="87"/>
      <c r="H1928" s="87"/>
      <c r="I1928" s="86" t="s">
        <v>1073</v>
      </c>
      <c r="J1928" s="86"/>
      <c r="K1928" s="86" t="s">
        <v>35</v>
      </c>
      <c r="L1928" s="86"/>
      <c r="M1928" s="86" t="s">
        <v>1485</v>
      </c>
      <c r="N1928" s="86"/>
      <c r="O1928" s="87"/>
      <c r="P1928" s="87"/>
      <c r="Q1928" s="86" t="s">
        <v>36</v>
      </c>
      <c r="R1928" s="86"/>
      <c r="S1928" s="87" t="s">
        <v>39</v>
      </c>
      <c r="T1928" s="87"/>
      <c r="U1928" s="87"/>
      <c r="V1928" s="87"/>
      <c r="W1928" s="27"/>
    </row>
    <row r="1929" spans="1:23" x14ac:dyDescent="0.25">
      <c r="A1929" s="27"/>
      <c r="B1929" s="27"/>
      <c r="C1929" s="27"/>
      <c r="D1929" s="27"/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</row>
    <row r="1930" spans="1:23" x14ac:dyDescent="0.25">
      <c r="A1930" s="27"/>
      <c r="B1930" s="27"/>
      <c r="C1930" s="27"/>
      <c r="D1930" s="64" t="s">
        <v>1489</v>
      </c>
      <c r="E1930" s="64"/>
      <c r="F1930" s="27"/>
      <c r="G1930" s="68">
        <v>593354.06000000006</v>
      </c>
      <c r="H1930" s="68"/>
      <c r="I1930" s="68">
        <v>0</v>
      </c>
      <c r="J1930" s="68"/>
      <c r="K1930" s="68">
        <v>593354.06000000006</v>
      </c>
      <c r="L1930" s="68"/>
      <c r="M1930" s="68">
        <v>391300.04</v>
      </c>
      <c r="N1930" s="68"/>
      <c r="O1930" s="68">
        <v>202054.02000000002</v>
      </c>
      <c r="P1930" s="68"/>
      <c r="Q1930" s="68">
        <v>391300.04</v>
      </c>
      <c r="R1930" s="68"/>
      <c r="S1930" s="68">
        <v>391300.04</v>
      </c>
      <c r="T1930" s="68"/>
      <c r="U1930" s="68">
        <v>202054.02000000002</v>
      </c>
      <c r="V1930" s="68"/>
      <c r="W1930" s="27"/>
    </row>
    <row r="1931" spans="1:23" x14ac:dyDescent="0.25">
      <c r="A1931" s="27"/>
      <c r="B1931" s="27"/>
      <c r="C1931" s="27"/>
      <c r="D1931" s="27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</row>
    <row r="1932" spans="1:23" x14ac:dyDescent="0.25">
      <c r="A1932" s="27"/>
      <c r="B1932" s="27"/>
      <c r="C1932" s="27"/>
      <c r="D1932" s="27"/>
      <c r="E1932" s="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</row>
    <row r="1933" spans="1:23" x14ac:dyDescent="0.25">
      <c r="A1933" s="27"/>
      <c r="B1933" s="27"/>
      <c r="C1933" s="27"/>
      <c r="D1933" s="27"/>
      <c r="E1933" s="64" t="s">
        <v>1931</v>
      </c>
      <c r="F1933" s="64"/>
      <c r="G1933" s="68">
        <v>16825716.27</v>
      </c>
      <c r="H1933" s="68"/>
      <c r="I1933" s="68">
        <v>0</v>
      </c>
      <c r="J1933" s="68"/>
      <c r="K1933" s="68">
        <v>16825716.27</v>
      </c>
      <c r="L1933" s="68"/>
      <c r="M1933" s="68">
        <v>11871927.880000001</v>
      </c>
      <c r="N1933" s="68"/>
      <c r="O1933" s="68">
        <v>4953788.3899999997</v>
      </c>
      <c r="P1933" s="68"/>
      <c r="Q1933" s="68">
        <v>8456851.1300000008</v>
      </c>
      <c r="R1933" s="68"/>
      <c r="S1933" s="68">
        <v>8456851.1300000008</v>
      </c>
      <c r="T1933" s="68"/>
      <c r="U1933" s="68">
        <v>8368865.1400000006</v>
      </c>
      <c r="V1933" s="68"/>
      <c r="W1933" s="27"/>
    </row>
    <row r="1934" spans="1:23" x14ac:dyDescent="0.25">
      <c r="A1934" s="27"/>
      <c r="B1934" s="27"/>
      <c r="C1934" s="27"/>
      <c r="D1934" s="27"/>
      <c r="E1934" s="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</row>
  </sheetData>
  <mergeCells count="6209">
    <mergeCell ref="O1930:P1930"/>
    <mergeCell ref="Q1930:R1930"/>
    <mergeCell ref="S1930:T1930"/>
    <mergeCell ref="U1930:V1930"/>
    <mergeCell ref="E1933:F1933"/>
    <mergeCell ref="G1933:H1933"/>
    <mergeCell ref="I1933:J1933"/>
    <mergeCell ref="K1933:L1933"/>
    <mergeCell ref="M1933:N1933"/>
    <mergeCell ref="O1933:P1933"/>
    <mergeCell ref="Q1933:R1933"/>
    <mergeCell ref="S1933:T1933"/>
    <mergeCell ref="U1933:V1933"/>
    <mergeCell ref="D1930:E1930"/>
    <mergeCell ref="G1930:H1930"/>
    <mergeCell ref="I1930:J1930"/>
    <mergeCell ref="K1930:L1930"/>
    <mergeCell ref="M1930:N1930"/>
    <mergeCell ref="G1927:H1928"/>
    <mergeCell ref="O1927:P1928"/>
    <mergeCell ref="U1927:V1928"/>
    <mergeCell ref="D1928:E1928"/>
    <mergeCell ref="I1928:J1928"/>
    <mergeCell ref="K1928:L1928"/>
    <mergeCell ref="M1928:N1928"/>
    <mergeCell ref="Q1928:R1928"/>
    <mergeCell ref="S1928:T1928"/>
    <mergeCell ref="S1923:T1923"/>
    <mergeCell ref="A1925:B1925"/>
    <mergeCell ref="C1925:D1925"/>
    <mergeCell ref="E1925:F1925"/>
    <mergeCell ref="G1925:N1925"/>
    <mergeCell ref="H1923:J1923"/>
    <mergeCell ref="K1923:L1923"/>
    <mergeCell ref="M1923:N1923"/>
    <mergeCell ref="O1923:P1923"/>
    <mergeCell ref="Q1923:R1923"/>
    <mergeCell ref="D1915:R1916"/>
    <mergeCell ref="S1916:T1917"/>
    <mergeCell ref="H1918:N1918"/>
    <mergeCell ref="Q1919:S1920"/>
    <mergeCell ref="H1920:I1921"/>
    <mergeCell ref="J1920:K1921"/>
    <mergeCell ref="L1920:M1921"/>
    <mergeCell ref="N1920:O1921"/>
    <mergeCell ref="E1910:F1910"/>
    <mergeCell ref="J1910:K1910"/>
    <mergeCell ref="O1910:Q1910"/>
    <mergeCell ref="B1911:D1912"/>
    <mergeCell ref="E1911:H1912"/>
    <mergeCell ref="J1911:L1912"/>
    <mergeCell ref="O1911:S1912"/>
    <mergeCell ref="N1907:O1907"/>
    <mergeCell ref="P1907:Q1907"/>
    <mergeCell ref="R1907:S1907"/>
    <mergeCell ref="T1907:U1907"/>
    <mergeCell ref="J1907:K1907"/>
    <mergeCell ref="L1907:M1907"/>
    <mergeCell ref="P1899:Q1900"/>
    <mergeCell ref="R1899:S1900"/>
    <mergeCell ref="T1899:U1900"/>
    <mergeCell ref="V1899:W1900"/>
    <mergeCell ref="A1900:B1902"/>
    <mergeCell ref="D1900:G1902"/>
    <mergeCell ref="H1902:I1902"/>
    <mergeCell ref="J1902:K1902"/>
    <mergeCell ref="L1902:M1902"/>
    <mergeCell ref="N1902:O1902"/>
    <mergeCell ref="P1902:Q1902"/>
    <mergeCell ref="R1902:S1902"/>
    <mergeCell ref="T1902:U1902"/>
    <mergeCell ref="V1902:W1902"/>
    <mergeCell ref="D1897:G1899"/>
    <mergeCell ref="H1899:I1900"/>
    <mergeCell ref="P1896:Q1897"/>
    <mergeCell ref="R1896:S1897"/>
    <mergeCell ref="T1896:U1897"/>
    <mergeCell ref="V1896:W1897"/>
    <mergeCell ref="T1890:U1891"/>
    <mergeCell ref="V1890:W1891"/>
    <mergeCell ref="V1907:W1907"/>
    <mergeCell ref="N1904:O1905"/>
    <mergeCell ref="P1904:Q1905"/>
    <mergeCell ref="R1904:S1905"/>
    <mergeCell ref="T1904:U1905"/>
    <mergeCell ref="V1904:W1905"/>
    <mergeCell ref="A1889:B1890"/>
    <mergeCell ref="D1889:G1890"/>
    <mergeCell ref="H1890:I1891"/>
    <mergeCell ref="J1890:K1891"/>
    <mergeCell ref="L1890:M1891"/>
    <mergeCell ref="A1891:B1893"/>
    <mergeCell ref="D1891:G1893"/>
    <mergeCell ref="H1893:I1894"/>
    <mergeCell ref="J1893:K1894"/>
    <mergeCell ref="L1893:M1894"/>
    <mergeCell ref="A1894:B1896"/>
    <mergeCell ref="D1894:G1896"/>
    <mergeCell ref="H1896:I1897"/>
    <mergeCell ref="J1896:K1897"/>
    <mergeCell ref="L1896:M1897"/>
    <mergeCell ref="A1897:B1899"/>
    <mergeCell ref="A1903:B1904"/>
    <mergeCell ref="D1903:G1904"/>
    <mergeCell ref="H1904:I1905"/>
    <mergeCell ref="J1904:K1905"/>
    <mergeCell ref="L1904:M1905"/>
    <mergeCell ref="A1905:B1907"/>
    <mergeCell ref="D1905:G1907"/>
    <mergeCell ref="H1907:I1907"/>
    <mergeCell ref="N1888:O1888"/>
    <mergeCell ref="J1899:K1900"/>
    <mergeCell ref="L1899:M1900"/>
    <mergeCell ref="N1899:O1900"/>
    <mergeCell ref="N1896:O1897"/>
    <mergeCell ref="P1888:Q1888"/>
    <mergeCell ref="R1888:S1888"/>
    <mergeCell ref="T1888:U1888"/>
    <mergeCell ref="V1888:W1888"/>
    <mergeCell ref="A1887:B1888"/>
    <mergeCell ref="D1887:G1888"/>
    <mergeCell ref="H1888:I1888"/>
    <mergeCell ref="J1888:K1888"/>
    <mergeCell ref="L1888:M1888"/>
    <mergeCell ref="N1886:O1886"/>
    <mergeCell ref="P1886:Q1886"/>
    <mergeCell ref="R1886:S1886"/>
    <mergeCell ref="T1886:U1886"/>
    <mergeCell ref="V1886:W1886"/>
    <mergeCell ref="A1885:B1886"/>
    <mergeCell ref="D1885:G1886"/>
    <mergeCell ref="H1886:I1886"/>
    <mergeCell ref="J1886:K1886"/>
    <mergeCell ref="L1886:M1886"/>
    <mergeCell ref="N1893:O1894"/>
    <mergeCell ref="P1893:Q1894"/>
    <mergeCell ref="R1893:S1894"/>
    <mergeCell ref="T1893:U1894"/>
    <mergeCell ref="V1893:W1894"/>
    <mergeCell ref="N1890:O1891"/>
    <mergeCell ref="P1890:Q1891"/>
    <mergeCell ref="R1890:S1891"/>
    <mergeCell ref="N1884:O1884"/>
    <mergeCell ref="P1884:Q1884"/>
    <mergeCell ref="R1884:S1884"/>
    <mergeCell ref="T1884:U1884"/>
    <mergeCell ref="V1884:W1884"/>
    <mergeCell ref="N1881:O1882"/>
    <mergeCell ref="P1881:Q1882"/>
    <mergeCell ref="R1881:S1882"/>
    <mergeCell ref="T1881:U1882"/>
    <mergeCell ref="V1881:W1882"/>
    <mergeCell ref="N1878:O1879"/>
    <mergeCell ref="P1878:Q1879"/>
    <mergeCell ref="R1878:S1879"/>
    <mergeCell ref="T1878:U1879"/>
    <mergeCell ref="V1878:W1879"/>
    <mergeCell ref="A1877:B1878"/>
    <mergeCell ref="D1877:G1878"/>
    <mergeCell ref="H1878:I1879"/>
    <mergeCell ref="J1878:K1879"/>
    <mergeCell ref="L1878:M1879"/>
    <mergeCell ref="A1879:B1881"/>
    <mergeCell ref="D1879:G1881"/>
    <mergeCell ref="H1881:I1882"/>
    <mergeCell ref="J1881:K1882"/>
    <mergeCell ref="L1881:M1882"/>
    <mergeCell ref="A1882:B1884"/>
    <mergeCell ref="D1882:G1884"/>
    <mergeCell ref="H1884:I1884"/>
    <mergeCell ref="J1884:K1884"/>
    <mergeCell ref="L1884:M1884"/>
    <mergeCell ref="H1876:I1876"/>
    <mergeCell ref="J1876:K1876"/>
    <mergeCell ref="L1876:M1876"/>
    <mergeCell ref="N1876:O1876"/>
    <mergeCell ref="P1876:Q1876"/>
    <mergeCell ref="R1876:S1876"/>
    <mergeCell ref="T1876:U1876"/>
    <mergeCell ref="V1876:W1876"/>
    <mergeCell ref="D1871:G1873"/>
    <mergeCell ref="H1873:I1874"/>
    <mergeCell ref="J1873:K1874"/>
    <mergeCell ref="L1873:M1874"/>
    <mergeCell ref="N1873:O1874"/>
    <mergeCell ref="N1870:O1871"/>
    <mergeCell ref="P1870:Q1871"/>
    <mergeCell ref="R1870:S1871"/>
    <mergeCell ref="T1870:U1871"/>
    <mergeCell ref="V1870:W1871"/>
    <mergeCell ref="N1867:O1868"/>
    <mergeCell ref="P1867:Q1868"/>
    <mergeCell ref="R1867:S1868"/>
    <mergeCell ref="T1867:U1868"/>
    <mergeCell ref="V1867:W1868"/>
    <mergeCell ref="N1864:O1865"/>
    <mergeCell ref="P1864:Q1865"/>
    <mergeCell ref="R1864:S1865"/>
    <mergeCell ref="T1864:U1865"/>
    <mergeCell ref="V1864:W1865"/>
    <mergeCell ref="A1863:B1864"/>
    <mergeCell ref="D1863:G1864"/>
    <mergeCell ref="H1864:I1865"/>
    <mergeCell ref="J1864:K1865"/>
    <mergeCell ref="L1864:M1865"/>
    <mergeCell ref="A1865:B1867"/>
    <mergeCell ref="D1865:G1867"/>
    <mergeCell ref="H1867:I1868"/>
    <mergeCell ref="J1867:K1868"/>
    <mergeCell ref="L1867:M1868"/>
    <mergeCell ref="A1868:B1870"/>
    <mergeCell ref="D1868:G1870"/>
    <mergeCell ref="H1870:I1871"/>
    <mergeCell ref="J1870:K1871"/>
    <mergeCell ref="L1870:M1871"/>
    <mergeCell ref="A1871:B1873"/>
    <mergeCell ref="P1873:Q1874"/>
    <mergeCell ref="R1873:S1874"/>
    <mergeCell ref="T1873:U1874"/>
    <mergeCell ref="V1873:W1874"/>
    <mergeCell ref="A1874:B1876"/>
    <mergeCell ref="D1874:G1876"/>
    <mergeCell ref="G1861:H1862"/>
    <mergeCell ref="O1861:P1862"/>
    <mergeCell ref="U1861:V1862"/>
    <mergeCell ref="D1862:E1862"/>
    <mergeCell ref="I1862:J1862"/>
    <mergeCell ref="K1862:L1862"/>
    <mergeCell ref="M1862:N1862"/>
    <mergeCell ref="Q1862:R1862"/>
    <mergeCell ref="S1862:T1862"/>
    <mergeCell ref="S1857:T1857"/>
    <mergeCell ref="A1859:B1859"/>
    <mergeCell ref="C1859:D1859"/>
    <mergeCell ref="E1859:F1859"/>
    <mergeCell ref="G1859:N1859"/>
    <mergeCell ref="H1857:J1857"/>
    <mergeCell ref="K1857:L1857"/>
    <mergeCell ref="M1857:N1857"/>
    <mergeCell ref="O1857:P1857"/>
    <mergeCell ref="Q1857:R1857"/>
    <mergeCell ref="H1852:N1852"/>
    <mergeCell ref="Q1853:S1854"/>
    <mergeCell ref="H1854:I1855"/>
    <mergeCell ref="J1854:K1855"/>
    <mergeCell ref="L1854:M1855"/>
    <mergeCell ref="N1854:O1855"/>
    <mergeCell ref="B1845:D1846"/>
    <mergeCell ref="E1845:H1846"/>
    <mergeCell ref="J1845:L1846"/>
    <mergeCell ref="O1845:S1846"/>
    <mergeCell ref="D1849:R1850"/>
    <mergeCell ref="S1850:T1851"/>
    <mergeCell ref="O1840:P1840"/>
    <mergeCell ref="Q1840:R1840"/>
    <mergeCell ref="S1840:T1840"/>
    <mergeCell ref="U1840:V1840"/>
    <mergeCell ref="E1844:F1844"/>
    <mergeCell ref="J1844:K1844"/>
    <mergeCell ref="O1844:Q1844"/>
    <mergeCell ref="D1840:E1840"/>
    <mergeCell ref="G1840:H1840"/>
    <mergeCell ref="I1840:J1840"/>
    <mergeCell ref="K1840:L1840"/>
    <mergeCell ref="M1840:N1840"/>
    <mergeCell ref="N1837:O1838"/>
    <mergeCell ref="P1837:Q1838"/>
    <mergeCell ref="R1837:S1838"/>
    <mergeCell ref="T1837:U1838"/>
    <mergeCell ref="V1837:W1838"/>
    <mergeCell ref="N1834:O1835"/>
    <mergeCell ref="P1834:Q1835"/>
    <mergeCell ref="R1834:S1835"/>
    <mergeCell ref="T1834:U1835"/>
    <mergeCell ref="V1834:W1835"/>
    <mergeCell ref="A1833:B1834"/>
    <mergeCell ref="D1833:G1834"/>
    <mergeCell ref="H1834:I1835"/>
    <mergeCell ref="J1834:K1835"/>
    <mergeCell ref="L1834:M1835"/>
    <mergeCell ref="A1835:B1837"/>
    <mergeCell ref="D1835:G1837"/>
    <mergeCell ref="H1837:I1838"/>
    <mergeCell ref="J1837:K1838"/>
    <mergeCell ref="L1837:M1838"/>
    <mergeCell ref="N1832:O1832"/>
    <mergeCell ref="P1832:Q1832"/>
    <mergeCell ref="R1832:S1832"/>
    <mergeCell ref="T1832:U1832"/>
    <mergeCell ref="V1832:W1832"/>
    <mergeCell ref="A1831:B1832"/>
    <mergeCell ref="D1831:G1832"/>
    <mergeCell ref="H1832:I1832"/>
    <mergeCell ref="J1832:K1832"/>
    <mergeCell ref="L1832:M1832"/>
    <mergeCell ref="N1830:O1830"/>
    <mergeCell ref="P1830:Q1830"/>
    <mergeCell ref="R1830:S1830"/>
    <mergeCell ref="T1830:U1830"/>
    <mergeCell ref="V1830:W1830"/>
    <mergeCell ref="A1829:B1830"/>
    <mergeCell ref="D1829:G1830"/>
    <mergeCell ref="H1830:I1830"/>
    <mergeCell ref="J1830:K1830"/>
    <mergeCell ref="L1830:M1830"/>
    <mergeCell ref="N1828:O1828"/>
    <mergeCell ref="P1828:Q1828"/>
    <mergeCell ref="R1828:S1828"/>
    <mergeCell ref="T1828:U1828"/>
    <mergeCell ref="V1828:W1828"/>
    <mergeCell ref="A1827:B1828"/>
    <mergeCell ref="D1827:G1828"/>
    <mergeCell ref="H1828:I1828"/>
    <mergeCell ref="J1828:K1828"/>
    <mergeCell ref="L1828:M1828"/>
    <mergeCell ref="N1826:O1826"/>
    <mergeCell ref="P1826:Q1826"/>
    <mergeCell ref="R1826:S1826"/>
    <mergeCell ref="T1826:U1826"/>
    <mergeCell ref="V1826:W1826"/>
    <mergeCell ref="A1825:B1826"/>
    <mergeCell ref="D1825:G1826"/>
    <mergeCell ref="H1826:I1826"/>
    <mergeCell ref="J1826:K1826"/>
    <mergeCell ref="L1826:M1826"/>
    <mergeCell ref="N1824:O1824"/>
    <mergeCell ref="P1824:Q1824"/>
    <mergeCell ref="R1824:S1824"/>
    <mergeCell ref="T1824:U1824"/>
    <mergeCell ref="V1824:W1824"/>
    <mergeCell ref="A1823:B1824"/>
    <mergeCell ref="D1823:G1824"/>
    <mergeCell ref="H1824:I1824"/>
    <mergeCell ref="J1824:K1824"/>
    <mergeCell ref="L1824:M1824"/>
    <mergeCell ref="G1821:H1822"/>
    <mergeCell ref="O1821:P1822"/>
    <mergeCell ref="U1821:V1822"/>
    <mergeCell ref="D1822:E1822"/>
    <mergeCell ref="I1822:J1822"/>
    <mergeCell ref="K1822:L1822"/>
    <mergeCell ref="M1822:N1822"/>
    <mergeCell ref="Q1822:R1822"/>
    <mergeCell ref="S1822:T1822"/>
    <mergeCell ref="S1817:T1817"/>
    <mergeCell ref="A1819:B1819"/>
    <mergeCell ref="C1819:D1819"/>
    <mergeCell ref="E1819:F1819"/>
    <mergeCell ref="G1819:N1819"/>
    <mergeCell ref="H1817:J1817"/>
    <mergeCell ref="K1817:L1817"/>
    <mergeCell ref="M1817:N1817"/>
    <mergeCell ref="O1817:P1817"/>
    <mergeCell ref="Q1817:R1817"/>
    <mergeCell ref="D1809:R1810"/>
    <mergeCell ref="S1810:T1811"/>
    <mergeCell ref="H1812:N1812"/>
    <mergeCell ref="Q1813:S1814"/>
    <mergeCell ref="H1814:I1815"/>
    <mergeCell ref="J1814:K1815"/>
    <mergeCell ref="L1814:M1815"/>
    <mergeCell ref="N1814:O1815"/>
    <mergeCell ref="E1804:F1804"/>
    <mergeCell ref="J1804:K1804"/>
    <mergeCell ref="O1804:Q1804"/>
    <mergeCell ref="B1805:D1806"/>
    <mergeCell ref="E1805:H1806"/>
    <mergeCell ref="J1805:L1806"/>
    <mergeCell ref="O1805:S1806"/>
    <mergeCell ref="P1798:Q1799"/>
    <mergeCell ref="R1798:S1799"/>
    <mergeCell ref="T1798:U1799"/>
    <mergeCell ref="V1798:W1799"/>
    <mergeCell ref="A1799:B1801"/>
    <mergeCell ref="D1799:G1801"/>
    <mergeCell ref="H1801:I1801"/>
    <mergeCell ref="J1801:K1801"/>
    <mergeCell ref="L1801:M1801"/>
    <mergeCell ref="N1801:O1801"/>
    <mergeCell ref="P1801:Q1801"/>
    <mergeCell ref="R1801:S1801"/>
    <mergeCell ref="T1801:U1801"/>
    <mergeCell ref="V1801:W1801"/>
    <mergeCell ref="D1796:G1798"/>
    <mergeCell ref="H1798:I1799"/>
    <mergeCell ref="J1798:K1799"/>
    <mergeCell ref="L1798:M1799"/>
    <mergeCell ref="N1798:O1799"/>
    <mergeCell ref="N1795:O1796"/>
    <mergeCell ref="P1795:Q1796"/>
    <mergeCell ref="R1795:S1796"/>
    <mergeCell ref="T1795:U1796"/>
    <mergeCell ref="V1795:W1796"/>
    <mergeCell ref="V1787:W1787"/>
    <mergeCell ref="H1784:I1785"/>
    <mergeCell ref="J1784:K1785"/>
    <mergeCell ref="L1784:M1785"/>
    <mergeCell ref="N1784:O1785"/>
    <mergeCell ref="P1784:Q1785"/>
    <mergeCell ref="N1792:O1793"/>
    <mergeCell ref="P1792:Q1793"/>
    <mergeCell ref="R1792:S1793"/>
    <mergeCell ref="T1792:U1793"/>
    <mergeCell ref="V1792:W1793"/>
    <mergeCell ref="N1789:O1790"/>
    <mergeCell ref="P1789:Q1790"/>
    <mergeCell ref="R1789:S1790"/>
    <mergeCell ref="T1789:U1790"/>
    <mergeCell ref="V1789:W1790"/>
    <mergeCell ref="A1788:B1789"/>
    <mergeCell ref="D1788:G1789"/>
    <mergeCell ref="H1789:I1790"/>
    <mergeCell ref="J1789:K1790"/>
    <mergeCell ref="L1789:M1790"/>
    <mergeCell ref="A1790:B1792"/>
    <mergeCell ref="D1790:G1792"/>
    <mergeCell ref="H1792:I1793"/>
    <mergeCell ref="J1792:K1793"/>
    <mergeCell ref="L1792:M1793"/>
    <mergeCell ref="A1793:B1795"/>
    <mergeCell ref="D1793:G1795"/>
    <mergeCell ref="H1795:I1796"/>
    <mergeCell ref="J1795:K1796"/>
    <mergeCell ref="L1795:M1796"/>
    <mergeCell ref="A1796:B1798"/>
    <mergeCell ref="H1781:I1782"/>
    <mergeCell ref="J1781:K1782"/>
    <mergeCell ref="L1781:M1782"/>
    <mergeCell ref="N1781:O1782"/>
    <mergeCell ref="P1781:Q1782"/>
    <mergeCell ref="R1781:S1782"/>
    <mergeCell ref="T1781:U1782"/>
    <mergeCell ref="V1781:W1782"/>
    <mergeCell ref="A1782:B1784"/>
    <mergeCell ref="D1782:G1784"/>
    <mergeCell ref="D1776:G1778"/>
    <mergeCell ref="H1778:I1779"/>
    <mergeCell ref="J1778:K1779"/>
    <mergeCell ref="L1778:M1779"/>
    <mergeCell ref="N1778:O1779"/>
    <mergeCell ref="N1775:O1776"/>
    <mergeCell ref="P1775:Q1776"/>
    <mergeCell ref="R1775:S1776"/>
    <mergeCell ref="T1775:U1776"/>
    <mergeCell ref="V1775:W1776"/>
    <mergeCell ref="R1784:S1785"/>
    <mergeCell ref="T1784:U1785"/>
    <mergeCell ref="V1784:W1785"/>
    <mergeCell ref="A1785:B1787"/>
    <mergeCell ref="D1785:G1787"/>
    <mergeCell ref="H1787:I1787"/>
    <mergeCell ref="J1787:K1787"/>
    <mergeCell ref="L1787:M1787"/>
    <mergeCell ref="N1787:O1787"/>
    <mergeCell ref="P1787:Q1787"/>
    <mergeCell ref="R1787:S1787"/>
    <mergeCell ref="T1787:U1787"/>
    <mergeCell ref="N1772:O1773"/>
    <mergeCell ref="P1772:Q1773"/>
    <mergeCell ref="R1772:S1773"/>
    <mergeCell ref="T1772:U1773"/>
    <mergeCell ref="V1772:W1773"/>
    <mergeCell ref="N1769:O1770"/>
    <mergeCell ref="P1769:Q1770"/>
    <mergeCell ref="R1769:S1770"/>
    <mergeCell ref="T1769:U1770"/>
    <mergeCell ref="V1769:W1770"/>
    <mergeCell ref="A1768:B1769"/>
    <mergeCell ref="D1768:G1769"/>
    <mergeCell ref="H1769:I1770"/>
    <mergeCell ref="J1769:K1770"/>
    <mergeCell ref="L1769:M1770"/>
    <mergeCell ref="A1770:B1772"/>
    <mergeCell ref="D1770:G1772"/>
    <mergeCell ref="H1772:I1773"/>
    <mergeCell ref="J1772:K1773"/>
    <mergeCell ref="L1772:M1773"/>
    <mergeCell ref="A1773:B1775"/>
    <mergeCell ref="D1773:G1775"/>
    <mergeCell ref="H1775:I1776"/>
    <mergeCell ref="J1775:K1776"/>
    <mergeCell ref="L1775:M1776"/>
    <mergeCell ref="A1776:B1778"/>
    <mergeCell ref="P1778:Q1779"/>
    <mergeCell ref="R1778:S1779"/>
    <mergeCell ref="T1778:U1779"/>
    <mergeCell ref="V1778:W1779"/>
    <mergeCell ref="A1779:B1781"/>
    <mergeCell ref="D1779:G1781"/>
    <mergeCell ref="N1767:O1767"/>
    <mergeCell ref="P1767:Q1767"/>
    <mergeCell ref="R1767:S1767"/>
    <mergeCell ref="T1767:U1767"/>
    <mergeCell ref="V1767:W1767"/>
    <mergeCell ref="N1764:O1765"/>
    <mergeCell ref="P1764:Q1765"/>
    <mergeCell ref="R1764:S1765"/>
    <mergeCell ref="T1764:U1765"/>
    <mergeCell ref="V1764:W1765"/>
    <mergeCell ref="N1761:O1762"/>
    <mergeCell ref="P1761:Q1762"/>
    <mergeCell ref="R1761:S1762"/>
    <mergeCell ref="T1761:U1762"/>
    <mergeCell ref="V1761:W1762"/>
    <mergeCell ref="A1760:B1761"/>
    <mergeCell ref="D1760:G1761"/>
    <mergeCell ref="H1761:I1762"/>
    <mergeCell ref="J1761:K1762"/>
    <mergeCell ref="L1761:M1762"/>
    <mergeCell ref="A1762:B1764"/>
    <mergeCell ref="D1762:G1764"/>
    <mergeCell ref="H1764:I1765"/>
    <mergeCell ref="J1764:K1765"/>
    <mergeCell ref="L1764:M1765"/>
    <mergeCell ref="A1765:B1767"/>
    <mergeCell ref="D1765:G1767"/>
    <mergeCell ref="H1767:I1767"/>
    <mergeCell ref="J1767:K1767"/>
    <mergeCell ref="L1767:M1767"/>
    <mergeCell ref="N1759:O1759"/>
    <mergeCell ref="P1759:Q1759"/>
    <mergeCell ref="R1759:S1759"/>
    <mergeCell ref="T1759:U1759"/>
    <mergeCell ref="V1759:W1759"/>
    <mergeCell ref="N1756:O1757"/>
    <mergeCell ref="P1756:Q1757"/>
    <mergeCell ref="R1756:S1757"/>
    <mergeCell ref="T1756:U1757"/>
    <mergeCell ref="V1756:W1757"/>
    <mergeCell ref="N1753:O1754"/>
    <mergeCell ref="P1753:Q1754"/>
    <mergeCell ref="R1753:S1754"/>
    <mergeCell ref="T1753:U1754"/>
    <mergeCell ref="V1753:W1754"/>
    <mergeCell ref="A1752:B1753"/>
    <mergeCell ref="D1752:G1753"/>
    <mergeCell ref="H1753:I1754"/>
    <mergeCell ref="J1753:K1754"/>
    <mergeCell ref="L1753:M1754"/>
    <mergeCell ref="A1754:B1756"/>
    <mergeCell ref="D1754:G1756"/>
    <mergeCell ref="H1756:I1757"/>
    <mergeCell ref="J1756:K1757"/>
    <mergeCell ref="L1756:M1757"/>
    <mergeCell ref="A1757:B1759"/>
    <mergeCell ref="D1757:G1759"/>
    <mergeCell ref="H1759:I1759"/>
    <mergeCell ref="J1759:K1759"/>
    <mergeCell ref="L1759:M1759"/>
    <mergeCell ref="G1750:H1751"/>
    <mergeCell ref="O1750:P1751"/>
    <mergeCell ref="U1750:V1751"/>
    <mergeCell ref="D1751:E1751"/>
    <mergeCell ref="I1751:J1751"/>
    <mergeCell ref="K1751:L1751"/>
    <mergeCell ref="M1751:N1751"/>
    <mergeCell ref="Q1751:R1751"/>
    <mergeCell ref="S1751:T1751"/>
    <mergeCell ref="S1746:T1746"/>
    <mergeCell ref="A1748:B1748"/>
    <mergeCell ref="C1748:D1748"/>
    <mergeCell ref="E1748:F1748"/>
    <mergeCell ref="G1748:N1748"/>
    <mergeCell ref="H1746:J1746"/>
    <mergeCell ref="K1746:L1746"/>
    <mergeCell ref="M1746:N1746"/>
    <mergeCell ref="O1746:P1746"/>
    <mergeCell ref="Q1746:R1746"/>
    <mergeCell ref="D1738:R1739"/>
    <mergeCell ref="S1739:T1740"/>
    <mergeCell ref="H1741:N1741"/>
    <mergeCell ref="Q1742:S1743"/>
    <mergeCell ref="H1743:I1744"/>
    <mergeCell ref="J1743:K1744"/>
    <mergeCell ref="L1743:M1744"/>
    <mergeCell ref="N1743:O1744"/>
    <mergeCell ref="E1733:F1733"/>
    <mergeCell ref="J1733:K1733"/>
    <mergeCell ref="O1733:Q1733"/>
    <mergeCell ref="B1734:D1735"/>
    <mergeCell ref="E1734:H1735"/>
    <mergeCell ref="J1734:L1735"/>
    <mergeCell ref="O1734:S1735"/>
    <mergeCell ref="N1730:O1730"/>
    <mergeCell ref="P1730:Q1730"/>
    <mergeCell ref="R1730:S1730"/>
    <mergeCell ref="T1730:U1730"/>
    <mergeCell ref="V1730:W1730"/>
    <mergeCell ref="N1727:O1728"/>
    <mergeCell ref="P1727:Q1728"/>
    <mergeCell ref="R1727:S1728"/>
    <mergeCell ref="T1727:U1728"/>
    <mergeCell ref="V1727:W1728"/>
    <mergeCell ref="N1724:O1725"/>
    <mergeCell ref="P1724:Q1725"/>
    <mergeCell ref="R1724:S1725"/>
    <mergeCell ref="T1724:U1725"/>
    <mergeCell ref="V1724:W1725"/>
    <mergeCell ref="A1722:B1724"/>
    <mergeCell ref="D1722:G1724"/>
    <mergeCell ref="H1724:I1725"/>
    <mergeCell ref="J1724:K1725"/>
    <mergeCell ref="L1724:M1725"/>
    <mergeCell ref="A1725:B1727"/>
    <mergeCell ref="D1725:G1727"/>
    <mergeCell ref="H1727:I1728"/>
    <mergeCell ref="J1727:K1728"/>
    <mergeCell ref="L1727:M1728"/>
    <mergeCell ref="A1728:B1730"/>
    <mergeCell ref="D1728:G1730"/>
    <mergeCell ref="H1730:I1730"/>
    <mergeCell ref="J1730:K1730"/>
    <mergeCell ref="L1730:M1730"/>
    <mergeCell ref="N1721:O1722"/>
    <mergeCell ref="P1721:Q1722"/>
    <mergeCell ref="R1721:S1722"/>
    <mergeCell ref="T1721:U1722"/>
    <mergeCell ref="V1721:W1722"/>
    <mergeCell ref="A1717:B1718"/>
    <mergeCell ref="D1717:G1718"/>
    <mergeCell ref="H1718:I1719"/>
    <mergeCell ref="J1718:K1719"/>
    <mergeCell ref="L1718:M1719"/>
    <mergeCell ref="N1718:O1719"/>
    <mergeCell ref="P1718:Q1719"/>
    <mergeCell ref="R1718:S1719"/>
    <mergeCell ref="T1718:U1719"/>
    <mergeCell ref="V1718:W1719"/>
    <mergeCell ref="A1719:B1721"/>
    <mergeCell ref="D1719:G1721"/>
    <mergeCell ref="H1721:I1722"/>
    <mergeCell ref="J1721:K1722"/>
    <mergeCell ref="L1721:M1722"/>
    <mergeCell ref="L1716:M1716"/>
    <mergeCell ref="N1716:O1716"/>
    <mergeCell ref="P1716:Q1716"/>
    <mergeCell ref="R1716:S1716"/>
    <mergeCell ref="T1716:U1716"/>
    <mergeCell ref="D1708:G1710"/>
    <mergeCell ref="H1710:I1711"/>
    <mergeCell ref="H1704:I1705"/>
    <mergeCell ref="J1704:K1705"/>
    <mergeCell ref="L1704:M1705"/>
    <mergeCell ref="N1704:O1705"/>
    <mergeCell ref="P1704:Q1705"/>
    <mergeCell ref="T1710:U1711"/>
    <mergeCell ref="V1710:W1711"/>
    <mergeCell ref="A1711:B1713"/>
    <mergeCell ref="D1711:G1713"/>
    <mergeCell ref="H1713:I1714"/>
    <mergeCell ref="J1713:K1714"/>
    <mergeCell ref="L1713:M1714"/>
    <mergeCell ref="N1713:O1714"/>
    <mergeCell ref="P1713:Q1714"/>
    <mergeCell ref="R1713:S1714"/>
    <mergeCell ref="T1713:U1714"/>
    <mergeCell ref="V1713:W1714"/>
    <mergeCell ref="A1714:B1716"/>
    <mergeCell ref="D1714:G1716"/>
    <mergeCell ref="H1716:I1716"/>
    <mergeCell ref="J1716:K1716"/>
    <mergeCell ref="J1710:K1711"/>
    <mergeCell ref="L1710:M1711"/>
    <mergeCell ref="N1710:O1711"/>
    <mergeCell ref="P1710:Q1711"/>
    <mergeCell ref="R1710:S1711"/>
    <mergeCell ref="V1716:W1716"/>
    <mergeCell ref="L1701:M1702"/>
    <mergeCell ref="N1701:O1702"/>
    <mergeCell ref="P1701:Q1702"/>
    <mergeCell ref="R1701:S1702"/>
    <mergeCell ref="T1701:U1702"/>
    <mergeCell ref="V1701:W1702"/>
    <mergeCell ref="A1702:B1704"/>
    <mergeCell ref="D1702:G1704"/>
    <mergeCell ref="D1696:G1698"/>
    <mergeCell ref="H1698:I1699"/>
    <mergeCell ref="J1698:K1699"/>
    <mergeCell ref="L1698:M1699"/>
    <mergeCell ref="N1698:O1699"/>
    <mergeCell ref="N1695:O1696"/>
    <mergeCell ref="P1695:Q1696"/>
    <mergeCell ref="R1695:S1696"/>
    <mergeCell ref="T1695:U1696"/>
    <mergeCell ref="V1695:W1696"/>
    <mergeCell ref="R1704:S1705"/>
    <mergeCell ref="T1704:U1705"/>
    <mergeCell ref="V1704:W1705"/>
    <mergeCell ref="A1705:B1707"/>
    <mergeCell ref="D1705:G1707"/>
    <mergeCell ref="H1707:I1708"/>
    <mergeCell ref="J1707:K1708"/>
    <mergeCell ref="L1707:M1708"/>
    <mergeCell ref="N1707:O1708"/>
    <mergeCell ref="P1707:Q1708"/>
    <mergeCell ref="R1707:S1708"/>
    <mergeCell ref="T1707:U1708"/>
    <mergeCell ref="V1707:W1708"/>
    <mergeCell ref="A1708:B1710"/>
    <mergeCell ref="R1692:S1693"/>
    <mergeCell ref="T1692:U1693"/>
    <mergeCell ref="V1692:W1693"/>
    <mergeCell ref="N1689:O1690"/>
    <mergeCell ref="P1689:Q1690"/>
    <mergeCell ref="R1689:S1690"/>
    <mergeCell ref="T1689:U1690"/>
    <mergeCell ref="V1689:W1690"/>
    <mergeCell ref="A1688:B1689"/>
    <mergeCell ref="D1688:G1689"/>
    <mergeCell ref="H1689:I1690"/>
    <mergeCell ref="J1689:K1690"/>
    <mergeCell ref="L1689:M1690"/>
    <mergeCell ref="A1690:B1692"/>
    <mergeCell ref="D1690:G1692"/>
    <mergeCell ref="H1692:I1693"/>
    <mergeCell ref="J1692:K1693"/>
    <mergeCell ref="L1692:M1693"/>
    <mergeCell ref="A1693:B1695"/>
    <mergeCell ref="D1693:G1695"/>
    <mergeCell ref="H1695:I1696"/>
    <mergeCell ref="J1695:K1696"/>
    <mergeCell ref="L1695:M1696"/>
    <mergeCell ref="A1696:B1698"/>
    <mergeCell ref="P1698:Q1699"/>
    <mergeCell ref="R1698:S1699"/>
    <mergeCell ref="T1698:U1699"/>
    <mergeCell ref="V1698:W1699"/>
    <mergeCell ref="A1699:B1701"/>
    <mergeCell ref="D1699:G1701"/>
    <mergeCell ref="H1701:I1702"/>
    <mergeCell ref="J1701:K1702"/>
    <mergeCell ref="A1680:B1681"/>
    <mergeCell ref="D1680:G1681"/>
    <mergeCell ref="H1681:I1682"/>
    <mergeCell ref="J1681:K1682"/>
    <mergeCell ref="L1681:M1682"/>
    <mergeCell ref="A1682:B1684"/>
    <mergeCell ref="D1682:G1684"/>
    <mergeCell ref="H1684:I1685"/>
    <mergeCell ref="J1684:K1685"/>
    <mergeCell ref="L1684:M1685"/>
    <mergeCell ref="A1685:B1687"/>
    <mergeCell ref="D1685:G1687"/>
    <mergeCell ref="H1687:I1687"/>
    <mergeCell ref="J1687:K1687"/>
    <mergeCell ref="L1687:M1687"/>
    <mergeCell ref="N1692:O1693"/>
    <mergeCell ref="P1692:Q1693"/>
    <mergeCell ref="M1674:N1674"/>
    <mergeCell ref="O1674:P1674"/>
    <mergeCell ref="Q1674:R1674"/>
    <mergeCell ref="N1687:O1687"/>
    <mergeCell ref="P1687:Q1687"/>
    <mergeCell ref="R1687:S1687"/>
    <mergeCell ref="T1687:U1687"/>
    <mergeCell ref="V1687:W1687"/>
    <mergeCell ref="N1684:O1685"/>
    <mergeCell ref="P1684:Q1685"/>
    <mergeCell ref="R1684:S1685"/>
    <mergeCell ref="T1684:U1685"/>
    <mergeCell ref="V1684:W1685"/>
    <mergeCell ref="N1681:O1682"/>
    <mergeCell ref="P1681:Q1682"/>
    <mergeCell ref="R1681:S1682"/>
    <mergeCell ref="T1681:U1682"/>
    <mergeCell ref="V1681:W1682"/>
    <mergeCell ref="H1669:N1669"/>
    <mergeCell ref="Q1670:S1671"/>
    <mergeCell ref="H1671:I1672"/>
    <mergeCell ref="J1671:K1672"/>
    <mergeCell ref="L1671:M1672"/>
    <mergeCell ref="N1671:O1672"/>
    <mergeCell ref="E1661:F1661"/>
    <mergeCell ref="J1661:K1661"/>
    <mergeCell ref="O1661:Q1661"/>
    <mergeCell ref="B1662:D1663"/>
    <mergeCell ref="E1662:H1663"/>
    <mergeCell ref="J1662:L1663"/>
    <mergeCell ref="O1662:S1663"/>
    <mergeCell ref="P1655:Q1656"/>
    <mergeCell ref="R1655:S1656"/>
    <mergeCell ref="T1655:U1656"/>
    <mergeCell ref="G1678:H1679"/>
    <mergeCell ref="O1678:P1679"/>
    <mergeCell ref="U1678:V1679"/>
    <mergeCell ref="D1679:E1679"/>
    <mergeCell ref="I1679:J1679"/>
    <mergeCell ref="K1679:L1679"/>
    <mergeCell ref="M1679:N1679"/>
    <mergeCell ref="Q1679:R1679"/>
    <mergeCell ref="S1679:T1679"/>
    <mergeCell ref="S1674:T1674"/>
    <mergeCell ref="A1676:B1676"/>
    <mergeCell ref="C1676:D1676"/>
    <mergeCell ref="E1676:F1676"/>
    <mergeCell ref="G1676:N1676"/>
    <mergeCell ref="H1674:J1674"/>
    <mergeCell ref="K1674:L1674"/>
    <mergeCell ref="N1658:O1658"/>
    <mergeCell ref="P1658:Q1658"/>
    <mergeCell ref="R1658:S1658"/>
    <mergeCell ref="T1658:U1658"/>
    <mergeCell ref="V1658:W1658"/>
    <mergeCell ref="D1653:G1655"/>
    <mergeCell ref="H1655:I1656"/>
    <mergeCell ref="J1655:K1656"/>
    <mergeCell ref="L1655:M1656"/>
    <mergeCell ref="N1655:O1656"/>
    <mergeCell ref="N1652:O1653"/>
    <mergeCell ref="P1652:Q1653"/>
    <mergeCell ref="R1652:S1653"/>
    <mergeCell ref="T1652:U1653"/>
    <mergeCell ref="V1652:W1653"/>
    <mergeCell ref="D1666:R1667"/>
    <mergeCell ref="S1667:T1668"/>
    <mergeCell ref="N1649:O1650"/>
    <mergeCell ref="P1649:Q1650"/>
    <mergeCell ref="R1649:S1650"/>
    <mergeCell ref="T1649:U1650"/>
    <mergeCell ref="V1649:W1650"/>
    <mergeCell ref="N1646:O1647"/>
    <mergeCell ref="P1646:Q1647"/>
    <mergeCell ref="R1646:S1647"/>
    <mergeCell ref="T1646:U1647"/>
    <mergeCell ref="V1646:W1647"/>
    <mergeCell ref="A1645:B1646"/>
    <mergeCell ref="D1645:G1646"/>
    <mergeCell ref="H1646:I1647"/>
    <mergeCell ref="J1646:K1647"/>
    <mergeCell ref="L1646:M1647"/>
    <mergeCell ref="A1647:B1649"/>
    <mergeCell ref="D1647:G1649"/>
    <mergeCell ref="H1649:I1650"/>
    <mergeCell ref="J1649:K1650"/>
    <mergeCell ref="L1649:M1650"/>
    <mergeCell ref="A1650:B1652"/>
    <mergeCell ref="D1650:G1652"/>
    <mergeCell ref="H1652:I1653"/>
    <mergeCell ref="J1652:K1653"/>
    <mergeCell ref="L1652:M1653"/>
    <mergeCell ref="A1653:B1655"/>
    <mergeCell ref="V1655:W1656"/>
    <mergeCell ref="A1656:B1658"/>
    <mergeCell ref="D1656:G1658"/>
    <mergeCell ref="H1658:I1658"/>
    <mergeCell ref="J1658:K1658"/>
    <mergeCell ref="L1658:M1658"/>
    <mergeCell ref="N1644:O1644"/>
    <mergeCell ref="P1644:Q1644"/>
    <mergeCell ref="R1644:S1644"/>
    <mergeCell ref="T1644:U1644"/>
    <mergeCell ref="V1644:W1644"/>
    <mergeCell ref="A1643:B1644"/>
    <mergeCell ref="D1643:G1644"/>
    <mergeCell ref="H1644:I1644"/>
    <mergeCell ref="J1644:K1644"/>
    <mergeCell ref="L1644:M1644"/>
    <mergeCell ref="N1642:O1642"/>
    <mergeCell ref="P1642:Q1642"/>
    <mergeCell ref="R1642:S1642"/>
    <mergeCell ref="T1642:U1642"/>
    <mergeCell ref="V1642:W1642"/>
    <mergeCell ref="A1641:B1642"/>
    <mergeCell ref="D1641:G1642"/>
    <mergeCell ref="H1642:I1642"/>
    <mergeCell ref="J1642:K1642"/>
    <mergeCell ref="L1642:M1642"/>
    <mergeCell ref="N1640:O1640"/>
    <mergeCell ref="P1640:Q1640"/>
    <mergeCell ref="R1640:S1640"/>
    <mergeCell ref="T1640:U1640"/>
    <mergeCell ref="V1640:W1640"/>
    <mergeCell ref="A1639:B1640"/>
    <mergeCell ref="D1639:G1640"/>
    <mergeCell ref="H1640:I1640"/>
    <mergeCell ref="J1640:K1640"/>
    <mergeCell ref="L1640:M1640"/>
    <mergeCell ref="N1638:O1638"/>
    <mergeCell ref="P1638:Q1638"/>
    <mergeCell ref="R1638:S1638"/>
    <mergeCell ref="T1638:U1638"/>
    <mergeCell ref="V1638:W1638"/>
    <mergeCell ref="A1637:B1638"/>
    <mergeCell ref="D1637:G1638"/>
    <mergeCell ref="H1638:I1638"/>
    <mergeCell ref="J1638:K1638"/>
    <mergeCell ref="L1638:M1638"/>
    <mergeCell ref="N1636:O1636"/>
    <mergeCell ref="P1636:Q1636"/>
    <mergeCell ref="R1636:S1636"/>
    <mergeCell ref="T1636:U1636"/>
    <mergeCell ref="V1636:W1636"/>
    <mergeCell ref="N1633:O1634"/>
    <mergeCell ref="P1633:Q1634"/>
    <mergeCell ref="R1633:S1634"/>
    <mergeCell ref="T1633:U1634"/>
    <mergeCell ref="V1633:W1634"/>
    <mergeCell ref="N1630:O1631"/>
    <mergeCell ref="P1630:Q1631"/>
    <mergeCell ref="R1630:S1631"/>
    <mergeCell ref="T1630:U1631"/>
    <mergeCell ref="V1630:W1631"/>
    <mergeCell ref="A1629:B1630"/>
    <mergeCell ref="D1629:G1630"/>
    <mergeCell ref="H1630:I1631"/>
    <mergeCell ref="J1630:K1631"/>
    <mergeCell ref="L1630:M1631"/>
    <mergeCell ref="A1631:B1633"/>
    <mergeCell ref="D1631:G1633"/>
    <mergeCell ref="H1633:I1634"/>
    <mergeCell ref="J1633:K1634"/>
    <mergeCell ref="L1633:M1634"/>
    <mergeCell ref="A1634:B1636"/>
    <mergeCell ref="D1634:G1636"/>
    <mergeCell ref="H1636:I1636"/>
    <mergeCell ref="J1636:K1636"/>
    <mergeCell ref="L1636:M1636"/>
    <mergeCell ref="N1628:O1628"/>
    <mergeCell ref="P1628:Q1628"/>
    <mergeCell ref="R1628:S1628"/>
    <mergeCell ref="T1628:U1628"/>
    <mergeCell ref="V1628:W1628"/>
    <mergeCell ref="A1627:B1628"/>
    <mergeCell ref="D1627:G1628"/>
    <mergeCell ref="H1628:I1628"/>
    <mergeCell ref="J1628:K1628"/>
    <mergeCell ref="L1628:M1628"/>
    <mergeCell ref="N1626:O1626"/>
    <mergeCell ref="P1626:Q1626"/>
    <mergeCell ref="R1626:S1626"/>
    <mergeCell ref="T1626:U1626"/>
    <mergeCell ref="V1626:W1626"/>
    <mergeCell ref="A1625:B1626"/>
    <mergeCell ref="D1625:G1626"/>
    <mergeCell ref="H1626:I1626"/>
    <mergeCell ref="J1626:K1626"/>
    <mergeCell ref="L1626:M1626"/>
    <mergeCell ref="N1624:O1624"/>
    <mergeCell ref="P1624:Q1624"/>
    <mergeCell ref="R1624:S1624"/>
    <mergeCell ref="T1624:U1624"/>
    <mergeCell ref="V1624:W1624"/>
    <mergeCell ref="A1623:B1624"/>
    <mergeCell ref="D1623:G1624"/>
    <mergeCell ref="H1624:I1624"/>
    <mergeCell ref="J1624:K1624"/>
    <mergeCell ref="L1624:M1624"/>
    <mergeCell ref="N1622:O1622"/>
    <mergeCell ref="P1622:Q1622"/>
    <mergeCell ref="R1622:S1622"/>
    <mergeCell ref="T1622:U1622"/>
    <mergeCell ref="V1622:W1622"/>
    <mergeCell ref="N1619:O1620"/>
    <mergeCell ref="P1619:Q1620"/>
    <mergeCell ref="R1619:S1620"/>
    <mergeCell ref="T1619:U1620"/>
    <mergeCell ref="V1619:W1620"/>
    <mergeCell ref="Q1609:R1609"/>
    <mergeCell ref="N1616:O1617"/>
    <mergeCell ref="P1616:Q1617"/>
    <mergeCell ref="R1616:S1617"/>
    <mergeCell ref="T1616:U1617"/>
    <mergeCell ref="V1616:W1617"/>
    <mergeCell ref="A1615:B1616"/>
    <mergeCell ref="D1615:G1616"/>
    <mergeCell ref="H1616:I1617"/>
    <mergeCell ref="J1616:K1617"/>
    <mergeCell ref="L1616:M1617"/>
    <mergeCell ref="A1617:B1619"/>
    <mergeCell ref="D1617:G1619"/>
    <mergeCell ref="H1619:I1620"/>
    <mergeCell ref="J1619:K1620"/>
    <mergeCell ref="L1619:M1620"/>
    <mergeCell ref="A1620:B1622"/>
    <mergeCell ref="D1620:G1622"/>
    <mergeCell ref="H1622:I1622"/>
    <mergeCell ref="J1622:K1622"/>
    <mergeCell ref="L1622:M1622"/>
    <mergeCell ref="Q1605:S1606"/>
    <mergeCell ref="H1606:I1607"/>
    <mergeCell ref="J1606:K1607"/>
    <mergeCell ref="L1606:M1607"/>
    <mergeCell ref="N1606:O1607"/>
    <mergeCell ref="E1596:F1596"/>
    <mergeCell ref="J1596:K1596"/>
    <mergeCell ref="O1596:Q1596"/>
    <mergeCell ref="B1597:D1598"/>
    <mergeCell ref="E1597:H1598"/>
    <mergeCell ref="J1597:L1598"/>
    <mergeCell ref="O1597:S1598"/>
    <mergeCell ref="R1590:S1591"/>
    <mergeCell ref="T1590:U1591"/>
    <mergeCell ref="G1613:H1614"/>
    <mergeCell ref="O1613:P1614"/>
    <mergeCell ref="U1613:V1614"/>
    <mergeCell ref="D1614:E1614"/>
    <mergeCell ref="I1614:J1614"/>
    <mergeCell ref="K1614:L1614"/>
    <mergeCell ref="M1614:N1614"/>
    <mergeCell ref="Q1614:R1614"/>
    <mergeCell ref="S1614:T1614"/>
    <mergeCell ref="S1609:T1609"/>
    <mergeCell ref="A1611:B1611"/>
    <mergeCell ref="C1611:D1611"/>
    <mergeCell ref="E1611:F1611"/>
    <mergeCell ref="G1611:N1611"/>
    <mergeCell ref="H1609:J1609"/>
    <mergeCell ref="K1609:L1609"/>
    <mergeCell ref="M1609:N1609"/>
    <mergeCell ref="O1609:P1609"/>
    <mergeCell ref="T1584:U1585"/>
    <mergeCell ref="V1584:W1585"/>
    <mergeCell ref="A1585:B1587"/>
    <mergeCell ref="D1585:G1587"/>
    <mergeCell ref="H1587:I1588"/>
    <mergeCell ref="J1587:K1588"/>
    <mergeCell ref="L1587:M1588"/>
    <mergeCell ref="N1587:O1588"/>
    <mergeCell ref="P1587:Q1588"/>
    <mergeCell ref="R1587:S1588"/>
    <mergeCell ref="T1587:U1588"/>
    <mergeCell ref="V1587:W1588"/>
    <mergeCell ref="A1588:B1590"/>
    <mergeCell ref="D1588:G1590"/>
    <mergeCell ref="D1601:R1602"/>
    <mergeCell ref="S1602:T1603"/>
    <mergeCell ref="H1604:N1604"/>
    <mergeCell ref="P1581:Q1582"/>
    <mergeCell ref="R1581:S1582"/>
    <mergeCell ref="T1581:U1582"/>
    <mergeCell ref="V1581:W1582"/>
    <mergeCell ref="N1578:O1579"/>
    <mergeCell ref="P1578:Q1579"/>
    <mergeCell ref="R1578:S1579"/>
    <mergeCell ref="T1578:U1579"/>
    <mergeCell ref="V1578:W1579"/>
    <mergeCell ref="N1575:O1576"/>
    <mergeCell ref="P1575:Q1576"/>
    <mergeCell ref="R1575:S1576"/>
    <mergeCell ref="T1575:U1576"/>
    <mergeCell ref="V1575:W1576"/>
    <mergeCell ref="V1590:W1591"/>
    <mergeCell ref="A1591:B1593"/>
    <mergeCell ref="D1591:G1593"/>
    <mergeCell ref="H1593:I1593"/>
    <mergeCell ref="J1593:K1593"/>
    <mergeCell ref="L1593:M1593"/>
    <mergeCell ref="N1593:O1593"/>
    <mergeCell ref="P1593:Q1593"/>
    <mergeCell ref="R1593:S1593"/>
    <mergeCell ref="T1593:U1593"/>
    <mergeCell ref="V1593:W1593"/>
    <mergeCell ref="H1590:I1591"/>
    <mergeCell ref="J1590:K1591"/>
    <mergeCell ref="L1590:M1591"/>
    <mergeCell ref="N1590:O1591"/>
    <mergeCell ref="P1590:Q1591"/>
    <mergeCell ref="P1584:Q1585"/>
    <mergeCell ref="R1584:S1585"/>
    <mergeCell ref="A1574:B1575"/>
    <mergeCell ref="D1574:G1575"/>
    <mergeCell ref="H1575:I1576"/>
    <mergeCell ref="J1575:K1576"/>
    <mergeCell ref="L1575:M1576"/>
    <mergeCell ref="A1576:B1578"/>
    <mergeCell ref="D1576:G1578"/>
    <mergeCell ref="H1578:I1579"/>
    <mergeCell ref="J1578:K1579"/>
    <mergeCell ref="L1578:M1579"/>
    <mergeCell ref="A1579:B1581"/>
    <mergeCell ref="D1579:G1581"/>
    <mergeCell ref="H1581:I1582"/>
    <mergeCell ref="J1581:K1582"/>
    <mergeCell ref="L1581:M1582"/>
    <mergeCell ref="A1582:B1584"/>
    <mergeCell ref="N1573:O1573"/>
    <mergeCell ref="D1582:G1584"/>
    <mergeCell ref="H1584:I1585"/>
    <mergeCell ref="J1584:K1585"/>
    <mergeCell ref="L1584:M1585"/>
    <mergeCell ref="N1584:O1585"/>
    <mergeCell ref="N1581:O1582"/>
    <mergeCell ref="P1573:Q1573"/>
    <mergeCell ref="R1573:S1573"/>
    <mergeCell ref="T1573:U1573"/>
    <mergeCell ref="V1573:W1573"/>
    <mergeCell ref="N1570:O1571"/>
    <mergeCell ref="P1570:Q1571"/>
    <mergeCell ref="R1570:S1571"/>
    <mergeCell ref="T1570:U1571"/>
    <mergeCell ref="V1570:W1571"/>
    <mergeCell ref="A1569:B1570"/>
    <mergeCell ref="D1569:G1570"/>
    <mergeCell ref="H1570:I1571"/>
    <mergeCell ref="J1570:K1571"/>
    <mergeCell ref="L1570:M1571"/>
    <mergeCell ref="A1571:B1573"/>
    <mergeCell ref="D1571:G1573"/>
    <mergeCell ref="H1573:I1573"/>
    <mergeCell ref="J1573:K1573"/>
    <mergeCell ref="L1573:M1573"/>
    <mergeCell ref="N1568:O1568"/>
    <mergeCell ref="P1568:Q1568"/>
    <mergeCell ref="R1568:S1568"/>
    <mergeCell ref="T1568:U1568"/>
    <mergeCell ref="V1568:W1568"/>
    <mergeCell ref="A1567:B1568"/>
    <mergeCell ref="D1567:G1568"/>
    <mergeCell ref="H1568:I1568"/>
    <mergeCell ref="J1568:K1568"/>
    <mergeCell ref="L1568:M1568"/>
    <mergeCell ref="N1566:O1566"/>
    <mergeCell ref="P1566:Q1566"/>
    <mergeCell ref="R1566:S1566"/>
    <mergeCell ref="T1566:U1566"/>
    <mergeCell ref="V1566:W1566"/>
    <mergeCell ref="A1565:B1566"/>
    <mergeCell ref="D1565:G1566"/>
    <mergeCell ref="H1566:I1566"/>
    <mergeCell ref="J1566:K1566"/>
    <mergeCell ref="L1566:M1566"/>
    <mergeCell ref="N1564:O1564"/>
    <mergeCell ref="P1564:Q1564"/>
    <mergeCell ref="R1564:S1564"/>
    <mergeCell ref="T1564:U1564"/>
    <mergeCell ref="V1564:W1564"/>
    <mergeCell ref="A1563:B1564"/>
    <mergeCell ref="D1563:G1564"/>
    <mergeCell ref="H1564:I1564"/>
    <mergeCell ref="J1564:K1564"/>
    <mergeCell ref="L1564:M1564"/>
    <mergeCell ref="N1562:O1562"/>
    <mergeCell ref="P1562:Q1562"/>
    <mergeCell ref="R1562:S1562"/>
    <mergeCell ref="T1562:U1562"/>
    <mergeCell ref="V1562:W1562"/>
    <mergeCell ref="A1561:B1562"/>
    <mergeCell ref="D1561:G1562"/>
    <mergeCell ref="H1562:I1562"/>
    <mergeCell ref="J1562:K1562"/>
    <mergeCell ref="L1562:M1562"/>
    <mergeCell ref="N1560:O1560"/>
    <mergeCell ref="P1560:Q1560"/>
    <mergeCell ref="R1560:S1560"/>
    <mergeCell ref="T1560:U1560"/>
    <mergeCell ref="V1560:W1560"/>
    <mergeCell ref="A1559:B1560"/>
    <mergeCell ref="D1559:G1560"/>
    <mergeCell ref="H1560:I1560"/>
    <mergeCell ref="J1560:K1560"/>
    <mergeCell ref="L1560:M1560"/>
    <mergeCell ref="N1558:O1558"/>
    <mergeCell ref="P1558:Q1558"/>
    <mergeCell ref="R1558:S1558"/>
    <mergeCell ref="T1558:U1558"/>
    <mergeCell ref="V1558:W1558"/>
    <mergeCell ref="A1557:B1558"/>
    <mergeCell ref="D1557:G1558"/>
    <mergeCell ref="H1558:I1558"/>
    <mergeCell ref="J1558:K1558"/>
    <mergeCell ref="L1558:M1558"/>
    <mergeCell ref="N1556:O1556"/>
    <mergeCell ref="P1556:Q1556"/>
    <mergeCell ref="R1556:S1556"/>
    <mergeCell ref="T1556:U1556"/>
    <mergeCell ref="V1556:W1556"/>
    <mergeCell ref="A1555:B1556"/>
    <mergeCell ref="D1555:G1556"/>
    <mergeCell ref="H1556:I1556"/>
    <mergeCell ref="J1556:K1556"/>
    <mergeCell ref="L1556:M1556"/>
    <mergeCell ref="N1554:O1554"/>
    <mergeCell ref="P1554:Q1554"/>
    <mergeCell ref="R1554:S1554"/>
    <mergeCell ref="T1554:U1554"/>
    <mergeCell ref="V1554:W1554"/>
    <mergeCell ref="N1551:O1552"/>
    <mergeCell ref="P1551:Q1552"/>
    <mergeCell ref="R1551:S1552"/>
    <mergeCell ref="T1551:U1552"/>
    <mergeCell ref="V1551:W1552"/>
    <mergeCell ref="A1550:B1551"/>
    <mergeCell ref="D1550:G1551"/>
    <mergeCell ref="H1551:I1552"/>
    <mergeCell ref="J1551:K1552"/>
    <mergeCell ref="L1551:M1552"/>
    <mergeCell ref="A1552:B1554"/>
    <mergeCell ref="D1552:G1554"/>
    <mergeCell ref="H1554:I1554"/>
    <mergeCell ref="J1554:K1554"/>
    <mergeCell ref="L1554:M1554"/>
    <mergeCell ref="G1548:H1549"/>
    <mergeCell ref="O1548:P1549"/>
    <mergeCell ref="U1548:V1549"/>
    <mergeCell ref="D1549:E1549"/>
    <mergeCell ref="I1549:J1549"/>
    <mergeCell ref="K1549:L1549"/>
    <mergeCell ref="M1549:N1549"/>
    <mergeCell ref="Q1549:R1549"/>
    <mergeCell ref="S1549:T1549"/>
    <mergeCell ref="S1544:T1544"/>
    <mergeCell ref="A1546:B1546"/>
    <mergeCell ref="C1546:D1546"/>
    <mergeCell ref="E1546:F1546"/>
    <mergeCell ref="G1546:N1546"/>
    <mergeCell ref="H1544:J1544"/>
    <mergeCell ref="K1544:L1544"/>
    <mergeCell ref="M1544:N1544"/>
    <mergeCell ref="O1544:P1544"/>
    <mergeCell ref="Q1544:R1544"/>
    <mergeCell ref="D1536:R1537"/>
    <mergeCell ref="S1537:T1538"/>
    <mergeCell ref="H1539:N1539"/>
    <mergeCell ref="Q1540:S1541"/>
    <mergeCell ref="H1541:I1542"/>
    <mergeCell ref="J1541:K1542"/>
    <mergeCell ref="L1541:M1542"/>
    <mergeCell ref="N1541:O1542"/>
    <mergeCell ref="E1531:F1531"/>
    <mergeCell ref="J1531:K1531"/>
    <mergeCell ref="O1531:Q1531"/>
    <mergeCell ref="B1532:D1533"/>
    <mergeCell ref="E1532:H1533"/>
    <mergeCell ref="J1532:L1533"/>
    <mergeCell ref="O1532:S1533"/>
    <mergeCell ref="N1528:O1528"/>
    <mergeCell ref="P1528:Q1528"/>
    <mergeCell ref="R1528:S1528"/>
    <mergeCell ref="T1528:U1528"/>
    <mergeCell ref="V1528:W1528"/>
    <mergeCell ref="N1525:O1526"/>
    <mergeCell ref="P1525:Q1526"/>
    <mergeCell ref="R1525:S1526"/>
    <mergeCell ref="T1525:U1526"/>
    <mergeCell ref="V1525:W1526"/>
    <mergeCell ref="A1524:B1525"/>
    <mergeCell ref="D1524:G1525"/>
    <mergeCell ref="H1525:I1526"/>
    <mergeCell ref="J1525:K1526"/>
    <mergeCell ref="L1525:M1526"/>
    <mergeCell ref="A1526:B1528"/>
    <mergeCell ref="D1526:G1528"/>
    <mergeCell ref="H1528:I1528"/>
    <mergeCell ref="J1528:K1528"/>
    <mergeCell ref="L1528:M1528"/>
    <mergeCell ref="N1523:O1523"/>
    <mergeCell ref="P1523:Q1523"/>
    <mergeCell ref="R1523:S1523"/>
    <mergeCell ref="T1523:U1523"/>
    <mergeCell ref="V1523:W1523"/>
    <mergeCell ref="A1522:B1523"/>
    <mergeCell ref="D1522:G1523"/>
    <mergeCell ref="H1523:I1523"/>
    <mergeCell ref="J1523:K1523"/>
    <mergeCell ref="L1523:M1523"/>
    <mergeCell ref="N1521:O1521"/>
    <mergeCell ref="P1521:Q1521"/>
    <mergeCell ref="R1521:S1521"/>
    <mergeCell ref="T1521:U1521"/>
    <mergeCell ref="V1521:W1521"/>
    <mergeCell ref="N1518:O1519"/>
    <mergeCell ref="P1518:Q1519"/>
    <mergeCell ref="R1518:S1519"/>
    <mergeCell ref="T1518:U1519"/>
    <mergeCell ref="V1518:W1519"/>
    <mergeCell ref="A1517:B1518"/>
    <mergeCell ref="D1517:G1518"/>
    <mergeCell ref="H1518:I1519"/>
    <mergeCell ref="J1518:K1519"/>
    <mergeCell ref="L1518:M1519"/>
    <mergeCell ref="A1519:B1521"/>
    <mergeCell ref="D1519:G1521"/>
    <mergeCell ref="H1521:I1521"/>
    <mergeCell ref="J1521:K1521"/>
    <mergeCell ref="L1521:M1521"/>
    <mergeCell ref="N1516:O1516"/>
    <mergeCell ref="P1516:Q1516"/>
    <mergeCell ref="R1516:S1516"/>
    <mergeCell ref="T1516:U1516"/>
    <mergeCell ref="V1516:W1516"/>
    <mergeCell ref="A1515:B1516"/>
    <mergeCell ref="D1515:G1516"/>
    <mergeCell ref="H1516:I1516"/>
    <mergeCell ref="J1516:K1516"/>
    <mergeCell ref="L1516:M1516"/>
    <mergeCell ref="N1514:O1514"/>
    <mergeCell ref="P1514:Q1514"/>
    <mergeCell ref="R1514:S1514"/>
    <mergeCell ref="T1514:U1514"/>
    <mergeCell ref="V1514:W1514"/>
    <mergeCell ref="A1513:B1514"/>
    <mergeCell ref="D1513:G1514"/>
    <mergeCell ref="H1514:I1514"/>
    <mergeCell ref="J1514:K1514"/>
    <mergeCell ref="L1514:M1514"/>
    <mergeCell ref="N1512:O1512"/>
    <mergeCell ref="P1512:Q1512"/>
    <mergeCell ref="R1512:S1512"/>
    <mergeCell ref="T1512:U1512"/>
    <mergeCell ref="V1512:W1512"/>
    <mergeCell ref="A1511:B1512"/>
    <mergeCell ref="D1511:G1512"/>
    <mergeCell ref="H1512:I1512"/>
    <mergeCell ref="J1512:K1512"/>
    <mergeCell ref="L1512:M1512"/>
    <mergeCell ref="N1510:O1510"/>
    <mergeCell ref="P1510:Q1510"/>
    <mergeCell ref="R1510:S1510"/>
    <mergeCell ref="T1510:U1510"/>
    <mergeCell ref="V1510:W1510"/>
    <mergeCell ref="A1509:B1510"/>
    <mergeCell ref="D1509:G1510"/>
    <mergeCell ref="H1510:I1510"/>
    <mergeCell ref="J1510:K1510"/>
    <mergeCell ref="L1510:M1510"/>
    <mergeCell ref="N1508:O1508"/>
    <mergeCell ref="P1508:Q1508"/>
    <mergeCell ref="R1508:S1508"/>
    <mergeCell ref="T1508:U1508"/>
    <mergeCell ref="V1508:W1508"/>
    <mergeCell ref="A1507:B1508"/>
    <mergeCell ref="D1507:G1508"/>
    <mergeCell ref="H1508:I1508"/>
    <mergeCell ref="J1508:K1508"/>
    <mergeCell ref="L1508:M1508"/>
    <mergeCell ref="N1506:O1506"/>
    <mergeCell ref="P1506:Q1506"/>
    <mergeCell ref="R1506:S1506"/>
    <mergeCell ref="T1506:U1506"/>
    <mergeCell ref="V1506:W1506"/>
    <mergeCell ref="A1505:B1506"/>
    <mergeCell ref="D1505:G1506"/>
    <mergeCell ref="H1506:I1506"/>
    <mergeCell ref="J1506:K1506"/>
    <mergeCell ref="L1506:M1506"/>
    <mergeCell ref="N1504:O1504"/>
    <mergeCell ref="P1504:Q1504"/>
    <mergeCell ref="R1504:S1504"/>
    <mergeCell ref="T1504:U1504"/>
    <mergeCell ref="V1504:W1504"/>
    <mergeCell ref="A1503:B1504"/>
    <mergeCell ref="D1503:G1504"/>
    <mergeCell ref="H1504:I1504"/>
    <mergeCell ref="J1504:K1504"/>
    <mergeCell ref="L1504:M1504"/>
    <mergeCell ref="N1502:O1502"/>
    <mergeCell ref="P1502:Q1502"/>
    <mergeCell ref="R1502:S1502"/>
    <mergeCell ref="T1502:U1502"/>
    <mergeCell ref="V1502:W1502"/>
    <mergeCell ref="A1501:B1502"/>
    <mergeCell ref="D1501:G1502"/>
    <mergeCell ref="H1502:I1502"/>
    <mergeCell ref="J1502:K1502"/>
    <mergeCell ref="L1502:M1502"/>
    <mergeCell ref="N1500:O1500"/>
    <mergeCell ref="P1500:Q1500"/>
    <mergeCell ref="R1500:S1500"/>
    <mergeCell ref="T1500:U1500"/>
    <mergeCell ref="V1500:W1500"/>
    <mergeCell ref="A1499:B1500"/>
    <mergeCell ref="D1499:G1500"/>
    <mergeCell ref="H1500:I1500"/>
    <mergeCell ref="J1500:K1500"/>
    <mergeCell ref="L1500:M1500"/>
    <mergeCell ref="N1498:O1498"/>
    <mergeCell ref="P1498:Q1498"/>
    <mergeCell ref="R1498:S1498"/>
    <mergeCell ref="T1498:U1498"/>
    <mergeCell ref="V1498:W1498"/>
    <mergeCell ref="A1497:B1498"/>
    <mergeCell ref="D1497:G1498"/>
    <mergeCell ref="H1498:I1498"/>
    <mergeCell ref="J1498:K1498"/>
    <mergeCell ref="L1498:M1498"/>
    <mergeCell ref="N1496:O1496"/>
    <mergeCell ref="P1496:Q1496"/>
    <mergeCell ref="R1496:S1496"/>
    <mergeCell ref="T1496:U1496"/>
    <mergeCell ref="V1496:W1496"/>
    <mergeCell ref="A1495:B1496"/>
    <mergeCell ref="D1495:G1496"/>
    <mergeCell ref="H1496:I1496"/>
    <mergeCell ref="J1496:K1496"/>
    <mergeCell ref="L1496:M1496"/>
    <mergeCell ref="N1494:O1494"/>
    <mergeCell ref="P1494:Q1494"/>
    <mergeCell ref="R1494:S1494"/>
    <mergeCell ref="T1494:U1494"/>
    <mergeCell ref="V1494:W1494"/>
    <mergeCell ref="N1491:O1492"/>
    <mergeCell ref="P1491:Q1492"/>
    <mergeCell ref="R1491:S1492"/>
    <mergeCell ref="T1491:U1492"/>
    <mergeCell ref="V1491:W1492"/>
    <mergeCell ref="A1490:B1491"/>
    <mergeCell ref="D1490:G1491"/>
    <mergeCell ref="H1491:I1492"/>
    <mergeCell ref="J1491:K1492"/>
    <mergeCell ref="L1491:M1492"/>
    <mergeCell ref="A1492:B1494"/>
    <mergeCell ref="D1492:G1494"/>
    <mergeCell ref="H1494:I1494"/>
    <mergeCell ref="J1494:K1494"/>
    <mergeCell ref="L1494:M1494"/>
    <mergeCell ref="G1488:H1489"/>
    <mergeCell ref="O1488:P1489"/>
    <mergeCell ref="U1488:V1489"/>
    <mergeCell ref="D1489:E1489"/>
    <mergeCell ref="I1489:J1489"/>
    <mergeCell ref="K1489:L1489"/>
    <mergeCell ref="M1489:N1489"/>
    <mergeCell ref="Q1489:R1489"/>
    <mergeCell ref="S1489:T1489"/>
    <mergeCell ref="S1484:T1484"/>
    <mergeCell ref="A1486:B1486"/>
    <mergeCell ref="C1486:D1486"/>
    <mergeCell ref="E1486:F1486"/>
    <mergeCell ref="G1486:N1486"/>
    <mergeCell ref="H1484:J1484"/>
    <mergeCell ref="K1484:L1484"/>
    <mergeCell ref="M1484:N1484"/>
    <mergeCell ref="O1484:P1484"/>
    <mergeCell ref="Q1484:R1484"/>
    <mergeCell ref="D1476:R1477"/>
    <mergeCell ref="S1477:T1478"/>
    <mergeCell ref="H1479:N1479"/>
    <mergeCell ref="Q1480:S1481"/>
    <mergeCell ref="H1481:I1482"/>
    <mergeCell ref="J1481:K1482"/>
    <mergeCell ref="L1481:M1482"/>
    <mergeCell ref="N1481:O1482"/>
    <mergeCell ref="E1471:F1471"/>
    <mergeCell ref="J1471:K1471"/>
    <mergeCell ref="O1471:Q1471"/>
    <mergeCell ref="B1472:D1473"/>
    <mergeCell ref="E1472:H1473"/>
    <mergeCell ref="J1472:L1473"/>
    <mergeCell ref="O1472:S1473"/>
    <mergeCell ref="N1468:O1468"/>
    <mergeCell ref="P1468:Q1468"/>
    <mergeCell ref="R1468:S1468"/>
    <mergeCell ref="T1468:U1468"/>
    <mergeCell ref="V1468:W1468"/>
    <mergeCell ref="A1467:B1468"/>
    <mergeCell ref="D1467:G1468"/>
    <mergeCell ref="H1468:I1468"/>
    <mergeCell ref="J1468:K1468"/>
    <mergeCell ref="L1468:M1468"/>
    <mergeCell ref="N1466:O1466"/>
    <mergeCell ref="P1466:Q1466"/>
    <mergeCell ref="R1466:S1466"/>
    <mergeCell ref="T1466:U1466"/>
    <mergeCell ref="V1466:W1466"/>
    <mergeCell ref="N1463:O1464"/>
    <mergeCell ref="P1463:Q1464"/>
    <mergeCell ref="R1463:S1464"/>
    <mergeCell ref="T1463:U1464"/>
    <mergeCell ref="V1463:W1464"/>
    <mergeCell ref="A1462:B1463"/>
    <mergeCell ref="D1462:G1463"/>
    <mergeCell ref="H1463:I1464"/>
    <mergeCell ref="J1463:K1464"/>
    <mergeCell ref="L1463:M1464"/>
    <mergeCell ref="A1464:B1466"/>
    <mergeCell ref="D1464:G1466"/>
    <mergeCell ref="H1466:I1466"/>
    <mergeCell ref="J1466:K1466"/>
    <mergeCell ref="L1466:M1466"/>
    <mergeCell ref="N1461:O1461"/>
    <mergeCell ref="P1461:Q1461"/>
    <mergeCell ref="R1461:S1461"/>
    <mergeCell ref="T1461:U1461"/>
    <mergeCell ref="V1461:W1461"/>
    <mergeCell ref="A1460:B1461"/>
    <mergeCell ref="D1460:G1461"/>
    <mergeCell ref="H1461:I1461"/>
    <mergeCell ref="J1461:K1461"/>
    <mergeCell ref="L1461:M1461"/>
    <mergeCell ref="N1459:O1459"/>
    <mergeCell ref="P1459:Q1459"/>
    <mergeCell ref="R1459:S1459"/>
    <mergeCell ref="T1459:U1459"/>
    <mergeCell ref="V1459:W1459"/>
    <mergeCell ref="A1458:B1459"/>
    <mergeCell ref="D1458:G1459"/>
    <mergeCell ref="H1459:I1459"/>
    <mergeCell ref="J1459:K1459"/>
    <mergeCell ref="L1459:M1459"/>
    <mergeCell ref="N1457:O1457"/>
    <mergeCell ref="P1457:Q1457"/>
    <mergeCell ref="R1457:S1457"/>
    <mergeCell ref="T1457:U1457"/>
    <mergeCell ref="V1457:W1457"/>
    <mergeCell ref="A1456:B1457"/>
    <mergeCell ref="D1456:G1457"/>
    <mergeCell ref="H1457:I1457"/>
    <mergeCell ref="J1457:K1457"/>
    <mergeCell ref="L1457:M1457"/>
    <mergeCell ref="N1455:O1455"/>
    <mergeCell ref="P1455:Q1455"/>
    <mergeCell ref="R1455:S1455"/>
    <mergeCell ref="T1455:U1455"/>
    <mergeCell ref="V1455:W1455"/>
    <mergeCell ref="A1454:B1455"/>
    <mergeCell ref="D1454:G1455"/>
    <mergeCell ref="H1455:I1455"/>
    <mergeCell ref="J1455:K1455"/>
    <mergeCell ref="L1455:M1455"/>
    <mergeCell ref="N1453:O1453"/>
    <mergeCell ref="P1453:Q1453"/>
    <mergeCell ref="R1453:S1453"/>
    <mergeCell ref="T1453:U1453"/>
    <mergeCell ref="V1453:W1453"/>
    <mergeCell ref="A1452:B1453"/>
    <mergeCell ref="D1452:G1453"/>
    <mergeCell ref="H1453:I1453"/>
    <mergeCell ref="J1453:K1453"/>
    <mergeCell ref="L1453:M1453"/>
    <mergeCell ref="N1451:O1451"/>
    <mergeCell ref="P1451:Q1451"/>
    <mergeCell ref="R1451:S1451"/>
    <mergeCell ref="T1451:U1451"/>
    <mergeCell ref="V1451:W1451"/>
    <mergeCell ref="A1450:B1451"/>
    <mergeCell ref="D1450:G1451"/>
    <mergeCell ref="H1451:I1451"/>
    <mergeCell ref="J1451:K1451"/>
    <mergeCell ref="L1451:M1451"/>
    <mergeCell ref="N1449:O1449"/>
    <mergeCell ref="P1449:Q1449"/>
    <mergeCell ref="R1449:S1449"/>
    <mergeCell ref="T1449:U1449"/>
    <mergeCell ref="V1449:W1449"/>
    <mergeCell ref="A1448:B1449"/>
    <mergeCell ref="D1448:G1449"/>
    <mergeCell ref="H1449:I1449"/>
    <mergeCell ref="J1449:K1449"/>
    <mergeCell ref="L1449:M1449"/>
    <mergeCell ref="N1447:O1447"/>
    <mergeCell ref="P1447:Q1447"/>
    <mergeCell ref="R1447:S1447"/>
    <mergeCell ref="T1447:U1447"/>
    <mergeCell ref="V1447:W1447"/>
    <mergeCell ref="A1446:B1447"/>
    <mergeCell ref="D1446:G1447"/>
    <mergeCell ref="H1447:I1447"/>
    <mergeCell ref="J1447:K1447"/>
    <mergeCell ref="L1447:M1447"/>
    <mergeCell ref="N1445:O1445"/>
    <mergeCell ref="P1445:Q1445"/>
    <mergeCell ref="R1445:S1445"/>
    <mergeCell ref="T1445:U1445"/>
    <mergeCell ref="V1445:W1445"/>
    <mergeCell ref="A1444:B1445"/>
    <mergeCell ref="D1444:G1445"/>
    <mergeCell ref="H1445:I1445"/>
    <mergeCell ref="J1445:K1445"/>
    <mergeCell ref="L1445:M1445"/>
    <mergeCell ref="N1443:O1443"/>
    <mergeCell ref="P1443:Q1443"/>
    <mergeCell ref="R1443:S1443"/>
    <mergeCell ref="T1443:U1443"/>
    <mergeCell ref="V1443:W1443"/>
    <mergeCell ref="A1442:B1443"/>
    <mergeCell ref="D1442:G1443"/>
    <mergeCell ref="H1443:I1443"/>
    <mergeCell ref="J1443:K1443"/>
    <mergeCell ref="L1443:M1443"/>
    <mergeCell ref="N1441:O1441"/>
    <mergeCell ref="P1441:Q1441"/>
    <mergeCell ref="R1441:S1441"/>
    <mergeCell ref="T1441:U1441"/>
    <mergeCell ref="V1441:W1441"/>
    <mergeCell ref="A1440:B1441"/>
    <mergeCell ref="D1440:G1441"/>
    <mergeCell ref="H1441:I1441"/>
    <mergeCell ref="J1441:K1441"/>
    <mergeCell ref="L1441:M1441"/>
    <mergeCell ref="N1439:O1439"/>
    <mergeCell ref="P1439:Q1439"/>
    <mergeCell ref="R1439:S1439"/>
    <mergeCell ref="T1439:U1439"/>
    <mergeCell ref="V1439:W1439"/>
    <mergeCell ref="A1438:B1439"/>
    <mergeCell ref="D1438:G1439"/>
    <mergeCell ref="H1439:I1439"/>
    <mergeCell ref="J1439:K1439"/>
    <mergeCell ref="L1439:M1439"/>
    <mergeCell ref="N1437:O1437"/>
    <mergeCell ref="P1437:Q1437"/>
    <mergeCell ref="R1437:S1437"/>
    <mergeCell ref="T1437:U1437"/>
    <mergeCell ref="V1437:W1437"/>
    <mergeCell ref="A1436:B1437"/>
    <mergeCell ref="D1436:G1437"/>
    <mergeCell ref="H1437:I1437"/>
    <mergeCell ref="J1437:K1437"/>
    <mergeCell ref="L1437:M1437"/>
    <mergeCell ref="N1435:O1435"/>
    <mergeCell ref="P1435:Q1435"/>
    <mergeCell ref="R1435:S1435"/>
    <mergeCell ref="T1435:U1435"/>
    <mergeCell ref="V1435:W1435"/>
    <mergeCell ref="A1434:B1435"/>
    <mergeCell ref="D1434:G1435"/>
    <mergeCell ref="H1435:I1435"/>
    <mergeCell ref="J1435:K1435"/>
    <mergeCell ref="L1435:M1435"/>
    <mergeCell ref="N1433:O1433"/>
    <mergeCell ref="P1433:Q1433"/>
    <mergeCell ref="R1433:S1433"/>
    <mergeCell ref="T1433:U1433"/>
    <mergeCell ref="V1433:W1433"/>
    <mergeCell ref="A1432:B1433"/>
    <mergeCell ref="D1432:G1433"/>
    <mergeCell ref="H1433:I1433"/>
    <mergeCell ref="J1433:K1433"/>
    <mergeCell ref="L1433:M1433"/>
    <mergeCell ref="G1430:H1431"/>
    <mergeCell ref="O1430:P1431"/>
    <mergeCell ref="U1430:V1431"/>
    <mergeCell ref="D1431:E1431"/>
    <mergeCell ref="I1431:J1431"/>
    <mergeCell ref="K1431:L1431"/>
    <mergeCell ref="M1431:N1431"/>
    <mergeCell ref="Q1431:R1431"/>
    <mergeCell ref="S1431:T1431"/>
    <mergeCell ref="S1426:T1426"/>
    <mergeCell ref="A1428:B1428"/>
    <mergeCell ref="C1428:D1428"/>
    <mergeCell ref="E1428:F1428"/>
    <mergeCell ref="G1428:N1428"/>
    <mergeCell ref="H1426:J1426"/>
    <mergeCell ref="K1426:L1426"/>
    <mergeCell ref="M1426:N1426"/>
    <mergeCell ref="O1426:P1426"/>
    <mergeCell ref="Q1426:R1426"/>
    <mergeCell ref="H1421:N1421"/>
    <mergeCell ref="Q1422:S1423"/>
    <mergeCell ref="H1423:I1424"/>
    <mergeCell ref="J1423:K1424"/>
    <mergeCell ref="L1423:M1424"/>
    <mergeCell ref="N1423:O1424"/>
    <mergeCell ref="B1414:D1415"/>
    <mergeCell ref="E1414:H1415"/>
    <mergeCell ref="J1414:L1415"/>
    <mergeCell ref="O1414:S1415"/>
    <mergeCell ref="D1418:R1419"/>
    <mergeCell ref="S1419:T1420"/>
    <mergeCell ref="O1409:P1409"/>
    <mergeCell ref="Q1409:R1409"/>
    <mergeCell ref="S1409:T1409"/>
    <mergeCell ref="U1409:V1409"/>
    <mergeCell ref="E1413:F1413"/>
    <mergeCell ref="J1413:K1413"/>
    <mergeCell ref="O1413:Q1413"/>
    <mergeCell ref="D1409:E1409"/>
    <mergeCell ref="G1409:H1409"/>
    <mergeCell ref="I1409:J1409"/>
    <mergeCell ref="K1409:L1409"/>
    <mergeCell ref="M1409:N1409"/>
    <mergeCell ref="N1406:O1407"/>
    <mergeCell ref="P1406:Q1407"/>
    <mergeCell ref="R1406:S1407"/>
    <mergeCell ref="T1406:U1407"/>
    <mergeCell ref="V1406:W1407"/>
    <mergeCell ref="A1405:B1406"/>
    <mergeCell ref="D1405:G1406"/>
    <mergeCell ref="H1406:I1407"/>
    <mergeCell ref="J1406:K1407"/>
    <mergeCell ref="L1406:M1407"/>
    <mergeCell ref="N1404:O1404"/>
    <mergeCell ref="P1404:Q1404"/>
    <mergeCell ref="R1404:S1404"/>
    <mergeCell ref="T1404:U1404"/>
    <mergeCell ref="V1404:W1404"/>
    <mergeCell ref="A1403:B1404"/>
    <mergeCell ref="D1403:G1404"/>
    <mergeCell ref="H1404:I1404"/>
    <mergeCell ref="J1404:K1404"/>
    <mergeCell ref="L1404:M1404"/>
    <mergeCell ref="G1401:H1402"/>
    <mergeCell ref="O1401:P1402"/>
    <mergeCell ref="U1401:V1402"/>
    <mergeCell ref="D1402:E1402"/>
    <mergeCell ref="I1402:J1402"/>
    <mergeCell ref="K1402:L1402"/>
    <mergeCell ref="M1402:N1402"/>
    <mergeCell ref="Q1402:R1402"/>
    <mergeCell ref="S1402:T1402"/>
    <mergeCell ref="S1397:T1397"/>
    <mergeCell ref="A1399:B1399"/>
    <mergeCell ref="C1399:D1399"/>
    <mergeCell ref="E1399:F1399"/>
    <mergeCell ref="G1399:N1399"/>
    <mergeCell ref="H1397:J1397"/>
    <mergeCell ref="K1397:L1397"/>
    <mergeCell ref="M1397:N1397"/>
    <mergeCell ref="O1397:P1397"/>
    <mergeCell ref="Q1397:R1397"/>
    <mergeCell ref="H1392:N1392"/>
    <mergeCell ref="Q1393:S1394"/>
    <mergeCell ref="H1394:I1395"/>
    <mergeCell ref="J1394:K1395"/>
    <mergeCell ref="L1394:M1395"/>
    <mergeCell ref="N1394:O1395"/>
    <mergeCell ref="B1385:D1386"/>
    <mergeCell ref="E1385:H1386"/>
    <mergeCell ref="J1385:L1386"/>
    <mergeCell ref="O1385:S1386"/>
    <mergeCell ref="D1389:R1390"/>
    <mergeCell ref="S1390:T1391"/>
    <mergeCell ref="O1380:P1380"/>
    <mergeCell ref="Q1380:R1380"/>
    <mergeCell ref="S1380:T1380"/>
    <mergeCell ref="U1380:V1380"/>
    <mergeCell ref="E1384:F1384"/>
    <mergeCell ref="J1384:K1384"/>
    <mergeCell ref="O1384:Q1384"/>
    <mergeCell ref="D1380:E1380"/>
    <mergeCell ref="G1380:H1380"/>
    <mergeCell ref="I1380:J1380"/>
    <mergeCell ref="K1380:L1380"/>
    <mergeCell ref="M1380:N1380"/>
    <mergeCell ref="N1377:O1378"/>
    <mergeCell ref="P1377:Q1378"/>
    <mergeCell ref="R1377:S1378"/>
    <mergeCell ref="T1377:U1378"/>
    <mergeCell ref="V1377:W1378"/>
    <mergeCell ref="A1376:B1377"/>
    <mergeCell ref="D1376:G1377"/>
    <mergeCell ref="H1377:I1378"/>
    <mergeCell ref="J1377:K1378"/>
    <mergeCell ref="L1377:M1378"/>
    <mergeCell ref="N1375:O1375"/>
    <mergeCell ref="P1375:Q1375"/>
    <mergeCell ref="R1375:S1375"/>
    <mergeCell ref="T1375:U1375"/>
    <mergeCell ref="V1375:W1375"/>
    <mergeCell ref="N1372:O1373"/>
    <mergeCell ref="P1372:Q1373"/>
    <mergeCell ref="R1372:S1373"/>
    <mergeCell ref="T1372:U1373"/>
    <mergeCell ref="V1372:W1373"/>
    <mergeCell ref="A1371:B1372"/>
    <mergeCell ref="D1371:G1372"/>
    <mergeCell ref="H1372:I1373"/>
    <mergeCell ref="J1372:K1373"/>
    <mergeCell ref="L1372:M1373"/>
    <mergeCell ref="A1373:B1375"/>
    <mergeCell ref="D1373:G1375"/>
    <mergeCell ref="H1375:I1375"/>
    <mergeCell ref="J1375:K1375"/>
    <mergeCell ref="L1375:M1375"/>
    <mergeCell ref="G1369:H1370"/>
    <mergeCell ref="O1369:P1370"/>
    <mergeCell ref="U1369:V1370"/>
    <mergeCell ref="D1370:E1370"/>
    <mergeCell ref="I1370:J1370"/>
    <mergeCell ref="K1370:L1370"/>
    <mergeCell ref="M1370:N1370"/>
    <mergeCell ref="Q1370:R1370"/>
    <mergeCell ref="S1370:T1370"/>
    <mergeCell ref="S1365:T1365"/>
    <mergeCell ref="A1367:B1367"/>
    <mergeCell ref="C1367:D1367"/>
    <mergeCell ref="E1367:F1367"/>
    <mergeCell ref="G1367:N1367"/>
    <mergeCell ref="H1365:J1365"/>
    <mergeCell ref="K1365:L1365"/>
    <mergeCell ref="M1365:N1365"/>
    <mergeCell ref="O1365:P1365"/>
    <mergeCell ref="Q1365:R1365"/>
    <mergeCell ref="D1357:R1358"/>
    <mergeCell ref="S1358:T1359"/>
    <mergeCell ref="H1360:N1360"/>
    <mergeCell ref="Q1361:S1362"/>
    <mergeCell ref="H1362:I1363"/>
    <mergeCell ref="J1362:K1363"/>
    <mergeCell ref="L1362:M1363"/>
    <mergeCell ref="N1362:O1363"/>
    <mergeCell ref="E1352:F1352"/>
    <mergeCell ref="J1352:K1352"/>
    <mergeCell ref="O1352:Q1352"/>
    <mergeCell ref="B1353:D1354"/>
    <mergeCell ref="E1353:H1354"/>
    <mergeCell ref="J1353:L1354"/>
    <mergeCell ref="O1353:S1354"/>
    <mergeCell ref="N1349:O1349"/>
    <mergeCell ref="P1349:Q1349"/>
    <mergeCell ref="R1349:S1349"/>
    <mergeCell ref="T1349:U1349"/>
    <mergeCell ref="V1349:W1349"/>
    <mergeCell ref="N1346:O1347"/>
    <mergeCell ref="P1346:Q1347"/>
    <mergeCell ref="R1346:S1347"/>
    <mergeCell ref="T1346:U1347"/>
    <mergeCell ref="V1346:W1347"/>
    <mergeCell ref="N1343:O1344"/>
    <mergeCell ref="P1343:Q1344"/>
    <mergeCell ref="R1343:S1344"/>
    <mergeCell ref="T1343:U1344"/>
    <mergeCell ref="V1343:W1344"/>
    <mergeCell ref="A1342:B1343"/>
    <mergeCell ref="D1342:G1343"/>
    <mergeCell ref="H1343:I1344"/>
    <mergeCell ref="J1343:K1344"/>
    <mergeCell ref="L1343:M1344"/>
    <mergeCell ref="A1344:B1346"/>
    <mergeCell ref="D1344:G1346"/>
    <mergeCell ref="H1346:I1347"/>
    <mergeCell ref="J1346:K1347"/>
    <mergeCell ref="L1346:M1347"/>
    <mergeCell ref="A1347:B1349"/>
    <mergeCell ref="D1347:G1349"/>
    <mergeCell ref="H1349:I1349"/>
    <mergeCell ref="J1349:K1349"/>
    <mergeCell ref="L1349:M1349"/>
    <mergeCell ref="N1341:O1341"/>
    <mergeCell ref="P1341:Q1341"/>
    <mergeCell ref="R1341:S1341"/>
    <mergeCell ref="T1341:U1341"/>
    <mergeCell ref="V1341:W1341"/>
    <mergeCell ref="A1340:B1341"/>
    <mergeCell ref="D1340:G1341"/>
    <mergeCell ref="H1341:I1341"/>
    <mergeCell ref="J1341:K1341"/>
    <mergeCell ref="L1341:M1341"/>
    <mergeCell ref="N1339:O1339"/>
    <mergeCell ref="P1339:Q1339"/>
    <mergeCell ref="R1339:S1339"/>
    <mergeCell ref="T1339:U1339"/>
    <mergeCell ref="V1339:W1339"/>
    <mergeCell ref="N1336:O1337"/>
    <mergeCell ref="P1336:Q1337"/>
    <mergeCell ref="R1336:S1337"/>
    <mergeCell ref="T1336:U1337"/>
    <mergeCell ref="V1336:W1337"/>
    <mergeCell ref="A1335:B1336"/>
    <mergeCell ref="D1335:G1336"/>
    <mergeCell ref="H1336:I1337"/>
    <mergeCell ref="J1336:K1337"/>
    <mergeCell ref="L1336:M1337"/>
    <mergeCell ref="A1337:B1339"/>
    <mergeCell ref="D1337:G1339"/>
    <mergeCell ref="H1339:I1339"/>
    <mergeCell ref="J1339:K1339"/>
    <mergeCell ref="L1339:M1339"/>
    <mergeCell ref="N1334:O1334"/>
    <mergeCell ref="P1334:Q1334"/>
    <mergeCell ref="R1334:S1334"/>
    <mergeCell ref="T1334:U1334"/>
    <mergeCell ref="V1334:W1334"/>
    <mergeCell ref="A1333:B1334"/>
    <mergeCell ref="D1333:G1334"/>
    <mergeCell ref="H1334:I1334"/>
    <mergeCell ref="J1334:K1334"/>
    <mergeCell ref="L1334:M1334"/>
    <mergeCell ref="N1332:O1332"/>
    <mergeCell ref="P1332:Q1332"/>
    <mergeCell ref="R1332:S1332"/>
    <mergeCell ref="T1332:U1332"/>
    <mergeCell ref="V1332:W1332"/>
    <mergeCell ref="A1331:B1332"/>
    <mergeCell ref="D1331:G1332"/>
    <mergeCell ref="H1332:I1332"/>
    <mergeCell ref="J1332:K1332"/>
    <mergeCell ref="L1332:M1332"/>
    <mergeCell ref="N1330:O1330"/>
    <mergeCell ref="P1330:Q1330"/>
    <mergeCell ref="R1330:S1330"/>
    <mergeCell ref="T1330:U1330"/>
    <mergeCell ref="V1330:W1330"/>
    <mergeCell ref="A1329:B1330"/>
    <mergeCell ref="D1329:G1330"/>
    <mergeCell ref="H1330:I1330"/>
    <mergeCell ref="J1330:K1330"/>
    <mergeCell ref="L1330:M1330"/>
    <mergeCell ref="N1328:O1328"/>
    <mergeCell ref="P1328:Q1328"/>
    <mergeCell ref="R1328:S1328"/>
    <mergeCell ref="T1328:U1328"/>
    <mergeCell ref="V1328:W1328"/>
    <mergeCell ref="A1327:B1328"/>
    <mergeCell ref="D1327:G1328"/>
    <mergeCell ref="H1328:I1328"/>
    <mergeCell ref="J1328:K1328"/>
    <mergeCell ref="L1328:M1328"/>
    <mergeCell ref="N1326:O1326"/>
    <mergeCell ref="P1326:Q1326"/>
    <mergeCell ref="R1326:S1326"/>
    <mergeCell ref="T1326:U1326"/>
    <mergeCell ref="V1326:W1326"/>
    <mergeCell ref="A1325:B1326"/>
    <mergeCell ref="D1325:G1326"/>
    <mergeCell ref="H1326:I1326"/>
    <mergeCell ref="J1326:K1326"/>
    <mergeCell ref="L1326:M1326"/>
    <mergeCell ref="N1324:O1324"/>
    <mergeCell ref="P1324:Q1324"/>
    <mergeCell ref="R1324:S1324"/>
    <mergeCell ref="T1324:U1324"/>
    <mergeCell ref="V1324:W1324"/>
    <mergeCell ref="A1323:B1324"/>
    <mergeCell ref="D1323:G1324"/>
    <mergeCell ref="H1324:I1324"/>
    <mergeCell ref="J1324:K1324"/>
    <mergeCell ref="L1324:M1324"/>
    <mergeCell ref="N1322:O1322"/>
    <mergeCell ref="P1322:Q1322"/>
    <mergeCell ref="R1322:S1322"/>
    <mergeCell ref="T1322:U1322"/>
    <mergeCell ref="V1322:W1322"/>
    <mergeCell ref="A1321:B1322"/>
    <mergeCell ref="D1321:G1322"/>
    <mergeCell ref="H1322:I1322"/>
    <mergeCell ref="J1322:K1322"/>
    <mergeCell ref="L1322:M1322"/>
    <mergeCell ref="N1320:O1320"/>
    <mergeCell ref="P1320:Q1320"/>
    <mergeCell ref="R1320:S1320"/>
    <mergeCell ref="T1320:U1320"/>
    <mergeCell ref="V1320:W1320"/>
    <mergeCell ref="A1319:B1320"/>
    <mergeCell ref="D1319:G1320"/>
    <mergeCell ref="H1320:I1320"/>
    <mergeCell ref="J1320:K1320"/>
    <mergeCell ref="L1320:M1320"/>
    <mergeCell ref="N1318:O1318"/>
    <mergeCell ref="P1318:Q1318"/>
    <mergeCell ref="R1318:S1318"/>
    <mergeCell ref="T1318:U1318"/>
    <mergeCell ref="V1318:W1318"/>
    <mergeCell ref="A1317:B1318"/>
    <mergeCell ref="D1317:G1318"/>
    <mergeCell ref="H1318:I1318"/>
    <mergeCell ref="J1318:K1318"/>
    <mergeCell ref="L1318:M1318"/>
    <mergeCell ref="N1316:O1316"/>
    <mergeCell ref="P1316:Q1316"/>
    <mergeCell ref="R1316:S1316"/>
    <mergeCell ref="T1316:U1316"/>
    <mergeCell ref="V1316:W1316"/>
    <mergeCell ref="A1315:B1316"/>
    <mergeCell ref="D1315:G1316"/>
    <mergeCell ref="H1316:I1316"/>
    <mergeCell ref="J1316:K1316"/>
    <mergeCell ref="L1316:M1316"/>
    <mergeCell ref="N1314:O1314"/>
    <mergeCell ref="P1314:Q1314"/>
    <mergeCell ref="R1314:S1314"/>
    <mergeCell ref="T1314:U1314"/>
    <mergeCell ref="V1314:W1314"/>
    <mergeCell ref="A1313:B1314"/>
    <mergeCell ref="D1313:G1314"/>
    <mergeCell ref="H1314:I1314"/>
    <mergeCell ref="J1314:K1314"/>
    <mergeCell ref="L1314:M1314"/>
    <mergeCell ref="N1312:O1312"/>
    <mergeCell ref="P1312:Q1312"/>
    <mergeCell ref="R1312:S1312"/>
    <mergeCell ref="T1312:U1312"/>
    <mergeCell ref="V1312:W1312"/>
    <mergeCell ref="A1311:B1312"/>
    <mergeCell ref="D1311:G1312"/>
    <mergeCell ref="H1312:I1312"/>
    <mergeCell ref="J1312:K1312"/>
    <mergeCell ref="L1312:M1312"/>
    <mergeCell ref="G1309:H1310"/>
    <mergeCell ref="O1309:P1310"/>
    <mergeCell ref="U1309:V1310"/>
    <mergeCell ref="D1310:E1310"/>
    <mergeCell ref="I1310:J1310"/>
    <mergeCell ref="K1310:L1310"/>
    <mergeCell ref="M1310:N1310"/>
    <mergeCell ref="Q1310:R1310"/>
    <mergeCell ref="S1310:T1310"/>
    <mergeCell ref="S1305:T1305"/>
    <mergeCell ref="A1307:B1307"/>
    <mergeCell ref="C1307:D1307"/>
    <mergeCell ref="E1307:F1307"/>
    <mergeCell ref="G1307:N1307"/>
    <mergeCell ref="H1305:J1305"/>
    <mergeCell ref="K1305:L1305"/>
    <mergeCell ref="M1305:N1305"/>
    <mergeCell ref="O1305:P1305"/>
    <mergeCell ref="Q1305:R1305"/>
    <mergeCell ref="H1300:N1300"/>
    <mergeCell ref="Q1301:S1302"/>
    <mergeCell ref="H1302:I1303"/>
    <mergeCell ref="J1302:K1303"/>
    <mergeCell ref="L1302:M1303"/>
    <mergeCell ref="N1302:O1303"/>
    <mergeCell ref="B1293:D1294"/>
    <mergeCell ref="E1293:H1294"/>
    <mergeCell ref="J1293:L1294"/>
    <mergeCell ref="O1293:S1294"/>
    <mergeCell ref="D1297:R1298"/>
    <mergeCell ref="S1298:T1299"/>
    <mergeCell ref="O1288:P1288"/>
    <mergeCell ref="Q1288:R1288"/>
    <mergeCell ref="S1288:T1288"/>
    <mergeCell ref="U1288:V1288"/>
    <mergeCell ref="E1292:F1292"/>
    <mergeCell ref="J1292:K1292"/>
    <mergeCell ref="O1292:Q1292"/>
    <mergeCell ref="D1288:E1288"/>
    <mergeCell ref="G1288:H1288"/>
    <mergeCell ref="I1288:J1288"/>
    <mergeCell ref="K1288:L1288"/>
    <mergeCell ref="M1288:N1288"/>
    <mergeCell ref="N1286:O1286"/>
    <mergeCell ref="P1286:Q1286"/>
    <mergeCell ref="R1286:S1286"/>
    <mergeCell ref="T1286:U1286"/>
    <mergeCell ref="V1286:W1286"/>
    <mergeCell ref="N1283:O1284"/>
    <mergeCell ref="P1283:Q1284"/>
    <mergeCell ref="R1283:S1284"/>
    <mergeCell ref="T1283:U1284"/>
    <mergeCell ref="V1283:W1284"/>
    <mergeCell ref="A1282:B1283"/>
    <mergeCell ref="D1282:G1283"/>
    <mergeCell ref="H1283:I1284"/>
    <mergeCell ref="J1283:K1284"/>
    <mergeCell ref="L1283:M1284"/>
    <mergeCell ref="A1284:B1286"/>
    <mergeCell ref="D1284:G1286"/>
    <mergeCell ref="H1286:I1286"/>
    <mergeCell ref="J1286:K1286"/>
    <mergeCell ref="L1286:M1286"/>
    <mergeCell ref="N1281:O1281"/>
    <mergeCell ref="P1281:Q1281"/>
    <mergeCell ref="R1281:S1281"/>
    <mergeCell ref="T1281:U1281"/>
    <mergeCell ref="V1281:W1281"/>
    <mergeCell ref="A1280:B1281"/>
    <mergeCell ref="D1280:G1281"/>
    <mergeCell ref="H1281:I1281"/>
    <mergeCell ref="J1281:K1281"/>
    <mergeCell ref="L1281:M1281"/>
    <mergeCell ref="N1279:O1279"/>
    <mergeCell ref="P1279:Q1279"/>
    <mergeCell ref="R1279:S1279"/>
    <mergeCell ref="T1279:U1279"/>
    <mergeCell ref="V1279:W1279"/>
    <mergeCell ref="N1276:O1277"/>
    <mergeCell ref="P1276:Q1277"/>
    <mergeCell ref="R1276:S1277"/>
    <mergeCell ref="T1276:U1277"/>
    <mergeCell ref="V1276:W1277"/>
    <mergeCell ref="A1275:B1276"/>
    <mergeCell ref="D1275:G1276"/>
    <mergeCell ref="H1276:I1277"/>
    <mergeCell ref="J1276:K1277"/>
    <mergeCell ref="L1276:M1277"/>
    <mergeCell ref="A1277:B1279"/>
    <mergeCell ref="D1277:G1279"/>
    <mergeCell ref="H1279:I1279"/>
    <mergeCell ref="J1279:K1279"/>
    <mergeCell ref="L1279:M1279"/>
    <mergeCell ref="N1274:O1274"/>
    <mergeCell ref="P1274:Q1274"/>
    <mergeCell ref="R1274:S1274"/>
    <mergeCell ref="T1274:U1274"/>
    <mergeCell ref="V1274:W1274"/>
    <mergeCell ref="A1273:B1274"/>
    <mergeCell ref="D1273:G1274"/>
    <mergeCell ref="H1274:I1274"/>
    <mergeCell ref="J1274:K1274"/>
    <mergeCell ref="L1274:M1274"/>
    <mergeCell ref="N1272:O1272"/>
    <mergeCell ref="P1272:Q1272"/>
    <mergeCell ref="R1272:S1272"/>
    <mergeCell ref="T1272:U1272"/>
    <mergeCell ref="V1272:W1272"/>
    <mergeCell ref="A1271:B1272"/>
    <mergeCell ref="D1271:G1272"/>
    <mergeCell ref="H1272:I1272"/>
    <mergeCell ref="J1272:K1272"/>
    <mergeCell ref="L1272:M1272"/>
    <mergeCell ref="N1270:O1270"/>
    <mergeCell ref="P1270:Q1270"/>
    <mergeCell ref="R1270:S1270"/>
    <mergeCell ref="T1270:U1270"/>
    <mergeCell ref="V1270:W1270"/>
    <mergeCell ref="A1269:B1270"/>
    <mergeCell ref="D1269:G1270"/>
    <mergeCell ref="H1270:I1270"/>
    <mergeCell ref="J1270:K1270"/>
    <mergeCell ref="L1270:M1270"/>
    <mergeCell ref="N1268:O1268"/>
    <mergeCell ref="P1268:Q1268"/>
    <mergeCell ref="R1268:S1268"/>
    <mergeCell ref="T1268:U1268"/>
    <mergeCell ref="V1268:W1268"/>
    <mergeCell ref="A1267:B1268"/>
    <mergeCell ref="D1267:G1268"/>
    <mergeCell ref="H1268:I1268"/>
    <mergeCell ref="J1268:K1268"/>
    <mergeCell ref="L1268:M1268"/>
    <mergeCell ref="N1266:O1266"/>
    <mergeCell ref="P1266:Q1266"/>
    <mergeCell ref="R1266:S1266"/>
    <mergeCell ref="T1266:U1266"/>
    <mergeCell ref="V1266:W1266"/>
    <mergeCell ref="A1265:B1266"/>
    <mergeCell ref="D1265:G1266"/>
    <mergeCell ref="H1266:I1266"/>
    <mergeCell ref="J1266:K1266"/>
    <mergeCell ref="L1266:M1266"/>
    <mergeCell ref="N1264:O1264"/>
    <mergeCell ref="P1264:Q1264"/>
    <mergeCell ref="R1264:S1264"/>
    <mergeCell ref="T1264:U1264"/>
    <mergeCell ref="V1264:W1264"/>
    <mergeCell ref="A1263:B1264"/>
    <mergeCell ref="D1263:G1264"/>
    <mergeCell ref="H1264:I1264"/>
    <mergeCell ref="J1264:K1264"/>
    <mergeCell ref="L1264:M1264"/>
    <mergeCell ref="O1243:S1244"/>
    <mergeCell ref="D1247:R1248"/>
    <mergeCell ref="S1248:T1249"/>
    <mergeCell ref="N1262:O1262"/>
    <mergeCell ref="P1262:Q1262"/>
    <mergeCell ref="R1262:S1262"/>
    <mergeCell ref="T1262:U1262"/>
    <mergeCell ref="V1262:W1262"/>
    <mergeCell ref="A1261:B1262"/>
    <mergeCell ref="D1261:G1262"/>
    <mergeCell ref="H1262:I1262"/>
    <mergeCell ref="J1262:K1262"/>
    <mergeCell ref="L1262:M1262"/>
    <mergeCell ref="G1259:H1260"/>
    <mergeCell ref="O1259:P1260"/>
    <mergeCell ref="U1259:V1260"/>
    <mergeCell ref="D1260:E1260"/>
    <mergeCell ref="I1260:J1260"/>
    <mergeCell ref="K1260:L1260"/>
    <mergeCell ref="M1260:N1260"/>
    <mergeCell ref="Q1260:R1260"/>
    <mergeCell ref="S1260:T1260"/>
    <mergeCell ref="E1242:F1242"/>
    <mergeCell ref="J1242:K1242"/>
    <mergeCell ref="O1242:Q1242"/>
    <mergeCell ref="D1238:E1238"/>
    <mergeCell ref="G1238:H1238"/>
    <mergeCell ref="I1238:J1238"/>
    <mergeCell ref="K1238:L1238"/>
    <mergeCell ref="M1238:N1238"/>
    <mergeCell ref="N1236:O1236"/>
    <mergeCell ref="P1236:Q1236"/>
    <mergeCell ref="R1236:S1236"/>
    <mergeCell ref="T1236:U1236"/>
    <mergeCell ref="V1236:W1236"/>
    <mergeCell ref="S1255:T1255"/>
    <mergeCell ref="A1257:B1257"/>
    <mergeCell ref="C1257:D1257"/>
    <mergeCell ref="E1257:F1257"/>
    <mergeCell ref="G1257:N1257"/>
    <mergeCell ref="H1255:J1255"/>
    <mergeCell ref="K1255:L1255"/>
    <mergeCell ref="M1255:N1255"/>
    <mergeCell ref="O1255:P1255"/>
    <mergeCell ref="Q1255:R1255"/>
    <mergeCell ref="H1250:N1250"/>
    <mergeCell ref="Q1251:S1252"/>
    <mergeCell ref="H1252:I1253"/>
    <mergeCell ref="J1252:K1253"/>
    <mergeCell ref="L1252:M1253"/>
    <mergeCell ref="N1252:O1253"/>
    <mergeCell ref="B1243:D1244"/>
    <mergeCell ref="E1243:H1244"/>
    <mergeCell ref="J1243:L1244"/>
    <mergeCell ref="D1231:G1232"/>
    <mergeCell ref="H1232:I1232"/>
    <mergeCell ref="J1232:K1232"/>
    <mergeCell ref="L1232:M1232"/>
    <mergeCell ref="N1232:O1232"/>
    <mergeCell ref="P1232:Q1232"/>
    <mergeCell ref="R1232:S1232"/>
    <mergeCell ref="T1232:U1232"/>
    <mergeCell ref="V1232:W1232"/>
    <mergeCell ref="D1228:G1230"/>
    <mergeCell ref="H1230:I1230"/>
    <mergeCell ref="J1230:K1230"/>
    <mergeCell ref="O1238:P1238"/>
    <mergeCell ref="Q1238:R1238"/>
    <mergeCell ref="S1238:T1238"/>
    <mergeCell ref="U1238:V1238"/>
    <mergeCell ref="P1227:Q1228"/>
    <mergeCell ref="R1227:S1228"/>
    <mergeCell ref="T1227:U1228"/>
    <mergeCell ref="V1227:W1228"/>
    <mergeCell ref="R1224:S1225"/>
    <mergeCell ref="T1224:U1225"/>
    <mergeCell ref="V1224:W1225"/>
    <mergeCell ref="N1221:O1222"/>
    <mergeCell ref="P1221:Q1222"/>
    <mergeCell ref="R1221:S1222"/>
    <mergeCell ref="T1221:U1222"/>
    <mergeCell ref="V1221:W1222"/>
    <mergeCell ref="A1235:B1236"/>
    <mergeCell ref="D1235:G1236"/>
    <mergeCell ref="H1236:I1236"/>
    <mergeCell ref="J1236:K1236"/>
    <mergeCell ref="L1236:M1236"/>
    <mergeCell ref="N1234:O1234"/>
    <mergeCell ref="P1234:Q1234"/>
    <mergeCell ref="R1234:S1234"/>
    <mergeCell ref="T1234:U1234"/>
    <mergeCell ref="V1234:W1234"/>
    <mergeCell ref="A1233:B1234"/>
    <mergeCell ref="D1233:G1234"/>
    <mergeCell ref="H1234:I1234"/>
    <mergeCell ref="J1234:K1234"/>
    <mergeCell ref="L1234:M1234"/>
    <mergeCell ref="P1230:Q1230"/>
    <mergeCell ref="R1230:S1230"/>
    <mergeCell ref="T1230:U1230"/>
    <mergeCell ref="A1220:B1221"/>
    <mergeCell ref="D1220:G1221"/>
    <mergeCell ref="H1221:I1222"/>
    <mergeCell ref="J1221:K1222"/>
    <mergeCell ref="V1230:W1230"/>
    <mergeCell ref="A1231:B1232"/>
    <mergeCell ref="L1221:M1222"/>
    <mergeCell ref="A1222:B1224"/>
    <mergeCell ref="D1222:G1224"/>
    <mergeCell ref="H1224:I1225"/>
    <mergeCell ref="J1224:K1225"/>
    <mergeCell ref="L1224:M1225"/>
    <mergeCell ref="A1225:B1227"/>
    <mergeCell ref="D1225:G1227"/>
    <mergeCell ref="H1227:I1228"/>
    <mergeCell ref="J1227:K1228"/>
    <mergeCell ref="L1227:M1228"/>
    <mergeCell ref="A1228:B1230"/>
    <mergeCell ref="N1219:O1219"/>
    <mergeCell ref="L1230:M1230"/>
    <mergeCell ref="N1230:O1230"/>
    <mergeCell ref="N1227:O1228"/>
    <mergeCell ref="P1219:Q1219"/>
    <mergeCell ref="N1224:O1225"/>
    <mergeCell ref="P1224:Q1225"/>
    <mergeCell ref="R1219:S1219"/>
    <mergeCell ref="T1219:U1219"/>
    <mergeCell ref="V1219:W1219"/>
    <mergeCell ref="N1216:O1217"/>
    <mergeCell ref="P1216:Q1217"/>
    <mergeCell ref="R1216:S1217"/>
    <mergeCell ref="T1216:U1217"/>
    <mergeCell ref="V1216:W1217"/>
    <mergeCell ref="A1215:B1216"/>
    <mergeCell ref="D1215:G1216"/>
    <mergeCell ref="H1216:I1217"/>
    <mergeCell ref="J1216:K1217"/>
    <mergeCell ref="L1216:M1217"/>
    <mergeCell ref="A1217:B1219"/>
    <mergeCell ref="D1217:G1219"/>
    <mergeCell ref="H1219:I1219"/>
    <mergeCell ref="J1219:K1219"/>
    <mergeCell ref="L1219:M1219"/>
    <mergeCell ref="G1213:H1214"/>
    <mergeCell ref="O1213:P1214"/>
    <mergeCell ref="U1213:V1214"/>
    <mergeCell ref="D1214:E1214"/>
    <mergeCell ref="I1214:J1214"/>
    <mergeCell ref="K1214:L1214"/>
    <mergeCell ref="M1214:N1214"/>
    <mergeCell ref="Q1214:R1214"/>
    <mergeCell ref="S1214:T1214"/>
    <mergeCell ref="S1209:T1209"/>
    <mergeCell ref="A1211:B1211"/>
    <mergeCell ref="C1211:D1211"/>
    <mergeCell ref="E1211:F1211"/>
    <mergeCell ref="G1211:N1211"/>
    <mergeCell ref="H1209:J1209"/>
    <mergeCell ref="K1209:L1209"/>
    <mergeCell ref="M1209:N1209"/>
    <mergeCell ref="O1209:P1209"/>
    <mergeCell ref="Q1209:R1209"/>
    <mergeCell ref="D1201:R1202"/>
    <mergeCell ref="S1202:T1203"/>
    <mergeCell ref="H1204:N1204"/>
    <mergeCell ref="Q1205:S1206"/>
    <mergeCell ref="H1206:I1207"/>
    <mergeCell ref="J1206:K1207"/>
    <mergeCell ref="L1206:M1207"/>
    <mergeCell ref="N1206:O1207"/>
    <mergeCell ref="E1196:F1196"/>
    <mergeCell ref="J1196:K1196"/>
    <mergeCell ref="O1196:Q1196"/>
    <mergeCell ref="B1197:D1198"/>
    <mergeCell ref="E1197:H1198"/>
    <mergeCell ref="J1197:L1198"/>
    <mergeCell ref="O1197:S1198"/>
    <mergeCell ref="N1193:O1193"/>
    <mergeCell ref="P1193:Q1193"/>
    <mergeCell ref="R1193:S1193"/>
    <mergeCell ref="T1193:U1193"/>
    <mergeCell ref="V1193:W1193"/>
    <mergeCell ref="N1190:O1191"/>
    <mergeCell ref="P1190:Q1191"/>
    <mergeCell ref="R1190:S1191"/>
    <mergeCell ref="T1190:U1191"/>
    <mergeCell ref="V1190:W1191"/>
    <mergeCell ref="N1187:O1188"/>
    <mergeCell ref="P1187:Q1188"/>
    <mergeCell ref="R1187:S1188"/>
    <mergeCell ref="T1187:U1188"/>
    <mergeCell ref="V1187:W1188"/>
    <mergeCell ref="A1186:B1187"/>
    <mergeCell ref="D1186:G1187"/>
    <mergeCell ref="H1187:I1188"/>
    <mergeCell ref="J1187:K1188"/>
    <mergeCell ref="L1187:M1188"/>
    <mergeCell ref="A1188:B1190"/>
    <mergeCell ref="D1188:G1190"/>
    <mergeCell ref="H1190:I1191"/>
    <mergeCell ref="J1190:K1191"/>
    <mergeCell ref="L1190:M1191"/>
    <mergeCell ref="A1191:B1193"/>
    <mergeCell ref="D1191:G1193"/>
    <mergeCell ref="H1193:I1193"/>
    <mergeCell ref="J1193:K1193"/>
    <mergeCell ref="L1193:M1193"/>
    <mergeCell ref="N1185:O1185"/>
    <mergeCell ref="P1185:Q1185"/>
    <mergeCell ref="R1185:S1185"/>
    <mergeCell ref="T1185:U1185"/>
    <mergeCell ref="V1185:W1185"/>
    <mergeCell ref="N1182:O1183"/>
    <mergeCell ref="P1182:Q1183"/>
    <mergeCell ref="R1182:S1183"/>
    <mergeCell ref="T1182:U1183"/>
    <mergeCell ref="V1182:W1183"/>
    <mergeCell ref="A1181:B1182"/>
    <mergeCell ref="D1181:G1182"/>
    <mergeCell ref="H1182:I1183"/>
    <mergeCell ref="J1182:K1183"/>
    <mergeCell ref="L1182:M1183"/>
    <mergeCell ref="A1183:B1185"/>
    <mergeCell ref="D1183:G1185"/>
    <mergeCell ref="H1185:I1185"/>
    <mergeCell ref="J1185:K1185"/>
    <mergeCell ref="L1185:M1185"/>
    <mergeCell ref="N1180:O1180"/>
    <mergeCell ref="P1180:Q1180"/>
    <mergeCell ref="R1180:S1180"/>
    <mergeCell ref="T1180:U1180"/>
    <mergeCell ref="V1180:W1180"/>
    <mergeCell ref="N1177:O1178"/>
    <mergeCell ref="P1177:Q1178"/>
    <mergeCell ref="R1177:S1178"/>
    <mergeCell ref="T1177:U1178"/>
    <mergeCell ref="V1177:W1178"/>
    <mergeCell ref="A1176:B1177"/>
    <mergeCell ref="D1176:G1177"/>
    <mergeCell ref="H1177:I1178"/>
    <mergeCell ref="J1177:K1178"/>
    <mergeCell ref="L1177:M1178"/>
    <mergeCell ref="A1178:B1180"/>
    <mergeCell ref="D1178:G1180"/>
    <mergeCell ref="H1180:I1180"/>
    <mergeCell ref="J1180:K1180"/>
    <mergeCell ref="L1180:M1180"/>
    <mergeCell ref="N1175:O1175"/>
    <mergeCell ref="P1175:Q1175"/>
    <mergeCell ref="R1175:S1175"/>
    <mergeCell ref="T1175:U1175"/>
    <mergeCell ref="V1175:W1175"/>
    <mergeCell ref="A1174:B1175"/>
    <mergeCell ref="D1174:G1175"/>
    <mergeCell ref="H1175:I1175"/>
    <mergeCell ref="J1175:K1175"/>
    <mergeCell ref="L1175:M1175"/>
    <mergeCell ref="P1171:Q1171"/>
    <mergeCell ref="R1171:S1171"/>
    <mergeCell ref="T1171:U1171"/>
    <mergeCell ref="V1171:W1171"/>
    <mergeCell ref="A1172:B1173"/>
    <mergeCell ref="D1172:G1173"/>
    <mergeCell ref="H1173:I1173"/>
    <mergeCell ref="J1173:K1173"/>
    <mergeCell ref="L1173:M1173"/>
    <mergeCell ref="N1173:O1173"/>
    <mergeCell ref="P1173:Q1173"/>
    <mergeCell ref="R1173:S1173"/>
    <mergeCell ref="T1173:U1173"/>
    <mergeCell ref="V1173:W1173"/>
    <mergeCell ref="D1169:G1171"/>
    <mergeCell ref="H1171:I1171"/>
    <mergeCell ref="J1171:K1171"/>
    <mergeCell ref="L1171:M1171"/>
    <mergeCell ref="N1171:O1171"/>
    <mergeCell ref="N1168:O1169"/>
    <mergeCell ref="P1168:Q1169"/>
    <mergeCell ref="R1168:S1169"/>
    <mergeCell ref="T1168:U1169"/>
    <mergeCell ref="V1168:W1169"/>
    <mergeCell ref="N1165:O1166"/>
    <mergeCell ref="P1165:Q1166"/>
    <mergeCell ref="R1165:S1166"/>
    <mergeCell ref="T1165:U1166"/>
    <mergeCell ref="V1165:W1166"/>
    <mergeCell ref="N1162:O1163"/>
    <mergeCell ref="P1162:Q1163"/>
    <mergeCell ref="R1162:S1163"/>
    <mergeCell ref="T1162:U1163"/>
    <mergeCell ref="V1162:W1163"/>
    <mergeCell ref="A1161:B1162"/>
    <mergeCell ref="D1161:G1162"/>
    <mergeCell ref="H1162:I1163"/>
    <mergeCell ref="J1162:K1163"/>
    <mergeCell ref="L1162:M1163"/>
    <mergeCell ref="A1163:B1165"/>
    <mergeCell ref="D1163:G1165"/>
    <mergeCell ref="H1165:I1166"/>
    <mergeCell ref="J1165:K1166"/>
    <mergeCell ref="L1165:M1166"/>
    <mergeCell ref="A1166:B1168"/>
    <mergeCell ref="D1166:G1168"/>
    <mergeCell ref="H1168:I1169"/>
    <mergeCell ref="J1168:K1169"/>
    <mergeCell ref="L1168:M1169"/>
    <mergeCell ref="A1169:B1171"/>
    <mergeCell ref="N1160:O1160"/>
    <mergeCell ref="P1160:Q1160"/>
    <mergeCell ref="R1160:S1160"/>
    <mergeCell ref="T1160:U1160"/>
    <mergeCell ref="V1160:W1160"/>
    <mergeCell ref="N1157:O1158"/>
    <mergeCell ref="P1157:Q1158"/>
    <mergeCell ref="R1157:S1158"/>
    <mergeCell ref="T1157:U1158"/>
    <mergeCell ref="V1157:W1158"/>
    <mergeCell ref="A1156:B1157"/>
    <mergeCell ref="D1156:G1157"/>
    <mergeCell ref="H1157:I1158"/>
    <mergeCell ref="J1157:K1158"/>
    <mergeCell ref="L1157:M1158"/>
    <mergeCell ref="A1158:B1160"/>
    <mergeCell ref="D1158:G1160"/>
    <mergeCell ref="H1160:I1160"/>
    <mergeCell ref="J1160:K1160"/>
    <mergeCell ref="L1160:M1160"/>
    <mergeCell ref="N1155:O1155"/>
    <mergeCell ref="P1155:Q1155"/>
    <mergeCell ref="R1155:S1155"/>
    <mergeCell ref="T1155:U1155"/>
    <mergeCell ref="V1155:W1155"/>
    <mergeCell ref="A1154:B1155"/>
    <mergeCell ref="D1154:G1155"/>
    <mergeCell ref="H1155:I1155"/>
    <mergeCell ref="J1155:K1155"/>
    <mergeCell ref="L1155:M1155"/>
    <mergeCell ref="N1153:O1153"/>
    <mergeCell ref="P1153:Q1153"/>
    <mergeCell ref="R1153:S1153"/>
    <mergeCell ref="T1153:U1153"/>
    <mergeCell ref="V1153:W1153"/>
    <mergeCell ref="A1152:B1153"/>
    <mergeCell ref="D1152:G1153"/>
    <mergeCell ref="H1153:I1153"/>
    <mergeCell ref="J1153:K1153"/>
    <mergeCell ref="L1153:M1153"/>
    <mergeCell ref="N1151:O1151"/>
    <mergeCell ref="P1151:Q1151"/>
    <mergeCell ref="R1151:S1151"/>
    <mergeCell ref="T1151:U1151"/>
    <mergeCell ref="V1151:W1151"/>
    <mergeCell ref="A1150:B1151"/>
    <mergeCell ref="D1150:G1151"/>
    <mergeCell ref="H1151:I1151"/>
    <mergeCell ref="J1151:K1151"/>
    <mergeCell ref="L1151:M1151"/>
    <mergeCell ref="G1148:H1149"/>
    <mergeCell ref="O1148:P1149"/>
    <mergeCell ref="U1148:V1149"/>
    <mergeCell ref="D1149:E1149"/>
    <mergeCell ref="I1149:J1149"/>
    <mergeCell ref="K1149:L1149"/>
    <mergeCell ref="M1149:N1149"/>
    <mergeCell ref="Q1149:R1149"/>
    <mergeCell ref="S1149:T1149"/>
    <mergeCell ref="S1144:T1144"/>
    <mergeCell ref="A1146:B1146"/>
    <mergeCell ref="C1146:D1146"/>
    <mergeCell ref="E1146:F1146"/>
    <mergeCell ref="G1146:N1146"/>
    <mergeCell ref="H1144:J1144"/>
    <mergeCell ref="K1144:L1144"/>
    <mergeCell ref="M1144:N1144"/>
    <mergeCell ref="O1144:P1144"/>
    <mergeCell ref="Q1144:R1144"/>
    <mergeCell ref="D1136:R1137"/>
    <mergeCell ref="S1137:T1138"/>
    <mergeCell ref="H1139:N1139"/>
    <mergeCell ref="Q1140:S1141"/>
    <mergeCell ref="H1141:I1142"/>
    <mergeCell ref="J1141:K1142"/>
    <mergeCell ref="L1141:M1142"/>
    <mergeCell ref="N1141:O1142"/>
    <mergeCell ref="E1131:F1131"/>
    <mergeCell ref="J1131:K1131"/>
    <mergeCell ref="O1131:Q1131"/>
    <mergeCell ref="B1132:D1133"/>
    <mergeCell ref="E1132:H1133"/>
    <mergeCell ref="J1132:L1133"/>
    <mergeCell ref="O1132:S1133"/>
    <mergeCell ref="N1128:O1128"/>
    <mergeCell ref="P1128:Q1128"/>
    <mergeCell ref="R1128:S1128"/>
    <mergeCell ref="T1128:U1128"/>
    <mergeCell ref="V1128:W1128"/>
    <mergeCell ref="A1127:B1128"/>
    <mergeCell ref="D1127:G1128"/>
    <mergeCell ref="H1128:I1128"/>
    <mergeCell ref="J1128:K1128"/>
    <mergeCell ref="L1128:M1128"/>
    <mergeCell ref="N1126:O1126"/>
    <mergeCell ref="P1126:Q1126"/>
    <mergeCell ref="R1126:S1126"/>
    <mergeCell ref="T1126:U1126"/>
    <mergeCell ref="V1126:W1126"/>
    <mergeCell ref="A1125:B1126"/>
    <mergeCell ref="D1125:G1126"/>
    <mergeCell ref="H1126:I1126"/>
    <mergeCell ref="J1126:K1126"/>
    <mergeCell ref="L1126:M1126"/>
    <mergeCell ref="N1124:O1124"/>
    <mergeCell ref="P1124:Q1124"/>
    <mergeCell ref="R1124:S1124"/>
    <mergeCell ref="T1124:U1124"/>
    <mergeCell ref="V1124:W1124"/>
    <mergeCell ref="N1121:O1122"/>
    <mergeCell ref="P1121:Q1122"/>
    <mergeCell ref="R1121:S1122"/>
    <mergeCell ref="T1121:U1122"/>
    <mergeCell ref="V1121:W1122"/>
    <mergeCell ref="A1120:B1121"/>
    <mergeCell ref="D1120:G1121"/>
    <mergeCell ref="H1121:I1122"/>
    <mergeCell ref="J1121:K1122"/>
    <mergeCell ref="L1121:M1122"/>
    <mergeCell ref="A1122:B1124"/>
    <mergeCell ref="D1122:G1124"/>
    <mergeCell ref="H1124:I1124"/>
    <mergeCell ref="J1124:K1124"/>
    <mergeCell ref="L1124:M1124"/>
    <mergeCell ref="N1119:O1119"/>
    <mergeCell ref="P1119:Q1119"/>
    <mergeCell ref="R1119:S1119"/>
    <mergeCell ref="T1119:U1119"/>
    <mergeCell ref="V1119:W1119"/>
    <mergeCell ref="A1118:B1119"/>
    <mergeCell ref="D1118:G1119"/>
    <mergeCell ref="H1119:I1119"/>
    <mergeCell ref="J1119:K1119"/>
    <mergeCell ref="L1119:M1119"/>
    <mergeCell ref="N1117:O1117"/>
    <mergeCell ref="P1117:Q1117"/>
    <mergeCell ref="R1117:S1117"/>
    <mergeCell ref="T1117:U1117"/>
    <mergeCell ref="V1117:W1117"/>
    <mergeCell ref="A1116:B1117"/>
    <mergeCell ref="D1116:G1117"/>
    <mergeCell ref="H1117:I1117"/>
    <mergeCell ref="J1117:K1117"/>
    <mergeCell ref="L1117:M1117"/>
    <mergeCell ref="N1115:O1115"/>
    <mergeCell ref="P1115:Q1115"/>
    <mergeCell ref="R1115:S1115"/>
    <mergeCell ref="T1115:U1115"/>
    <mergeCell ref="V1115:W1115"/>
    <mergeCell ref="A1114:B1115"/>
    <mergeCell ref="D1114:G1115"/>
    <mergeCell ref="H1115:I1115"/>
    <mergeCell ref="J1115:K1115"/>
    <mergeCell ref="L1115:M1115"/>
    <mergeCell ref="N1113:O1113"/>
    <mergeCell ref="P1113:Q1113"/>
    <mergeCell ref="R1113:S1113"/>
    <mergeCell ref="T1113:U1113"/>
    <mergeCell ref="V1113:W1113"/>
    <mergeCell ref="A1112:B1113"/>
    <mergeCell ref="D1112:G1113"/>
    <mergeCell ref="H1113:I1113"/>
    <mergeCell ref="J1113:K1113"/>
    <mergeCell ref="L1113:M1113"/>
    <mergeCell ref="N1111:O1111"/>
    <mergeCell ref="P1111:Q1111"/>
    <mergeCell ref="R1111:S1111"/>
    <mergeCell ref="T1111:U1111"/>
    <mergeCell ref="V1111:W1111"/>
    <mergeCell ref="A1110:B1111"/>
    <mergeCell ref="D1110:G1111"/>
    <mergeCell ref="H1111:I1111"/>
    <mergeCell ref="J1111:K1111"/>
    <mergeCell ref="L1111:M1111"/>
    <mergeCell ref="N1109:O1109"/>
    <mergeCell ref="P1109:Q1109"/>
    <mergeCell ref="R1109:S1109"/>
    <mergeCell ref="T1109:U1109"/>
    <mergeCell ref="V1109:W1109"/>
    <mergeCell ref="A1108:B1109"/>
    <mergeCell ref="D1108:G1109"/>
    <mergeCell ref="H1109:I1109"/>
    <mergeCell ref="J1109:K1109"/>
    <mergeCell ref="L1109:M1109"/>
    <mergeCell ref="N1107:O1107"/>
    <mergeCell ref="P1107:Q1107"/>
    <mergeCell ref="R1107:S1107"/>
    <mergeCell ref="T1107:U1107"/>
    <mergeCell ref="V1107:W1107"/>
    <mergeCell ref="A1106:B1107"/>
    <mergeCell ref="D1106:G1107"/>
    <mergeCell ref="H1107:I1107"/>
    <mergeCell ref="J1107:K1107"/>
    <mergeCell ref="L1107:M1107"/>
    <mergeCell ref="N1105:O1105"/>
    <mergeCell ref="P1105:Q1105"/>
    <mergeCell ref="R1105:S1105"/>
    <mergeCell ref="T1105:U1105"/>
    <mergeCell ref="V1105:W1105"/>
    <mergeCell ref="A1104:B1105"/>
    <mergeCell ref="D1104:G1105"/>
    <mergeCell ref="H1105:I1105"/>
    <mergeCell ref="J1105:K1105"/>
    <mergeCell ref="L1105:M1105"/>
    <mergeCell ref="N1103:O1103"/>
    <mergeCell ref="P1103:Q1103"/>
    <mergeCell ref="R1103:S1103"/>
    <mergeCell ref="T1103:U1103"/>
    <mergeCell ref="V1103:W1103"/>
    <mergeCell ref="A1102:B1103"/>
    <mergeCell ref="D1102:G1103"/>
    <mergeCell ref="H1103:I1103"/>
    <mergeCell ref="J1103:K1103"/>
    <mergeCell ref="L1103:M1103"/>
    <mergeCell ref="N1101:O1101"/>
    <mergeCell ref="P1101:Q1101"/>
    <mergeCell ref="R1101:S1101"/>
    <mergeCell ref="T1101:U1101"/>
    <mergeCell ref="V1101:W1101"/>
    <mergeCell ref="A1100:B1101"/>
    <mergeCell ref="D1100:G1101"/>
    <mergeCell ref="H1101:I1101"/>
    <mergeCell ref="J1101:K1101"/>
    <mergeCell ref="L1101:M1101"/>
    <mergeCell ref="N1099:O1099"/>
    <mergeCell ref="P1099:Q1099"/>
    <mergeCell ref="R1099:S1099"/>
    <mergeCell ref="T1099:U1099"/>
    <mergeCell ref="V1099:W1099"/>
    <mergeCell ref="A1098:B1099"/>
    <mergeCell ref="D1098:G1099"/>
    <mergeCell ref="H1099:I1099"/>
    <mergeCell ref="J1099:K1099"/>
    <mergeCell ref="L1099:M1099"/>
    <mergeCell ref="N1097:O1097"/>
    <mergeCell ref="P1097:Q1097"/>
    <mergeCell ref="R1097:S1097"/>
    <mergeCell ref="T1097:U1097"/>
    <mergeCell ref="V1097:W1097"/>
    <mergeCell ref="N1094:O1095"/>
    <mergeCell ref="P1094:Q1095"/>
    <mergeCell ref="R1094:S1095"/>
    <mergeCell ref="T1094:U1095"/>
    <mergeCell ref="V1094:W1095"/>
    <mergeCell ref="A1093:B1094"/>
    <mergeCell ref="D1093:G1094"/>
    <mergeCell ref="H1094:I1095"/>
    <mergeCell ref="J1094:K1095"/>
    <mergeCell ref="L1094:M1095"/>
    <mergeCell ref="A1095:B1097"/>
    <mergeCell ref="D1095:G1097"/>
    <mergeCell ref="H1097:I1097"/>
    <mergeCell ref="J1097:K1097"/>
    <mergeCell ref="L1097:M1097"/>
    <mergeCell ref="O1073:S1074"/>
    <mergeCell ref="D1077:R1078"/>
    <mergeCell ref="S1078:T1079"/>
    <mergeCell ref="N1092:O1092"/>
    <mergeCell ref="P1092:Q1092"/>
    <mergeCell ref="R1092:S1092"/>
    <mergeCell ref="T1092:U1092"/>
    <mergeCell ref="V1092:W1092"/>
    <mergeCell ref="A1091:B1092"/>
    <mergeCell ref="D1091:G1092"/>
    <mergeCell ref="H1092:I1092"/>
    <mergeCell ref="J1092:K1092"/>
    <mergeCell ref="L1092:M1092"/>
    <mergeCell ref="G1089:H1090"/>
    <mergeCell ref="O1089:P1090"/>
    <mergeCell ref="U1089:V1090"/>
    <mergeCell ref="D1090:E1090"/>
    <mergeCell ref="I1090:J1090"/>
    <mergeCell ref="K1090:L1090"/>
    <mergeCell ref="M1090:N1090"/>
    <mergeCell ref="Q1090:R1090"/>
    <mergeCell ref="S1090:T1090"/>
    <mergeCell ref="E1072:F1072"/>
    <mergeCell ref="J1072:K1072"/>
    <mergeCell ref="O1072:Q1072"/>
    <mergeCell ref="D1067:G1069"/>
    <mergeCell ref="H1069:I1069"/>
    <mergeCell ref="J1069:K1069"/>
    <mergeCell ref="L1069:M1069"/>
    <mergeCell ref="N1069:O1069"/>
    <mergeCell ref="N1066:O1067"/>
    <mergeCell ref="P1066:Q1067"/>
    <mergeCell ref="R1066:S1067"/>
    <mergeCell ref="T1066:U1067"/>
    <mergeCell ref="V1066:W1067"/>
    <mergeCell ref="S1085:T1085"/>
    <mergeCell ref="A1087:B1087"/>
    <mergeCell ref="C1087:D1087"/>
    <mergeCell ref="E1087:F1087"/>
    <mergeCell ref="G1087:N1087"/>
    <mergeCell ref="H1085:J1085"/>
    <mergeCell ref="K1085:L1085"/>
    <mergeCell ref="M1085:N1085"/>
    <mergeCell ref="O1085:P1085"/>
    <mergeCell ref="Q1085:R1085"/>
    <mergeCell ref="H1080:N1080"/>
    <mergeCell ref="Q1081:S1082"/>
    <mergeCell ref="H1082:I1083"/>
    <mergeCell ref="J1082:K1083"/>
    <mergeCell ref="L1082:M1083"/>
    <mergeCell ref="N1082:O1083"/>
    <mergeCell ref="B1073:D1074"/>
    <mergeCell ref="E1073:H1074"/>
    <mergeCell ref="J1073:L1074"/>
    <mergeCell ref="N1063:O1064"/>
    <mergeCell ref="P1063:Q1064"/>
    <mergeCell ref="R1063:S1064"/>
    <mergeCell ref="T1063:U1064"/>
    <mergeCell ref="V1063:W1064"/>
    <mergeCell ref="N1060:O1061"/>
    <mergeCell ref="P1060:Q1061"/>
    <mergeCell ref="R1060:S1061"/>
    <mergeCell ref="T1060:U1061"/>
    <mergeCell ref="V1060:W1061"/>
    <mergeCell ref="A1059:B1060"/>
    <mergeCell ref="D1059:G1060"/>
    <mergeCell ref="H1060:I1061"/>
    <mergeCell ref="J1060:K1061"/>
    <mergeCell ref="L1060:M1061"/>
    <mergeCell ref="A1061:B1063"/>
    <mergeCell ref="D1061:G1063"/>
    <mergeCell ref="H1063:I1064"/>
    <mergeCell ref="J1063:K1064"/>
    <mergeCell ref="L1063:M1064"/>
    <mergeCell ref="A1064:B1066"/>
    <mergeCell ref="D1064:G1066"/>
    <mergeCell ref="H1066:I1067"/>
    <mergeCell ref="J1066:K1067"/>
    <mergeCell ref="L1066:M1067"/>
    <mergeCell ref="A1067:B1069"/>
    <mergeCell ref="P1069:Q1069"/>
    <mergeCell ref="R1069:S1069"/>
    <mergeCell ref="T1069:U1069"/>
    <mergeCell ref="V1069:W1069"/>
    <mergeCell ref="N1058:O1058"/>
    <mergeCell ref="P1058:Q1058"/>
    <mergeCell ref="R1058:S1058"/>
    <mergeCell ref="T1058:U1058"/>
    <mergeCell ref="V1058:W1058"/>
    <mergeCell ref="A1057:B1058"/>
    <mergeCell ref="D1057:G1058"/>
    <mergeCell ref="H1058:I1058"/>
    <mergeCell ref="J1058:K1058"/>
    <mergeCell ref="L1058:M1058"/>
    <mergeCell ref="N1056:O1056"/>
    <mergeCell ref="P1056:Q1056"/>
    <mergeCell ref="R1056:S1056"/>
    <mergeCell ref="T1056:U1056"/>
    <mergeCell ref="V1056:W1056"/>
    <mergeCell ref="A1055:B1056"/>
    <mergeCell ref="D1055:G1056"/>
    <mergeCell ref="H1056:I1056"/>
    <mergeCell ref="J1056:K1056"/>
    <mergeCell ref="L1056:M1056"/>
    <mergeCell ref="N1054:O1054"/>
    <mergeCell ref="P1054:Q1054"/>
    <mergeCell ref="R1054:S1054"/>
    <mergeCell ref="T1054:U1054"/>
    <mergeCell ref="V1054:W1054"/>
    <mergeCell ref="A1053:B1054"/>
    <mergeCell ref="D1053:G1054"/>
    <mergeCell ref="H1054:I1054"/>
    <mergeCell ref="J1054:K1054"/>
    <mergeCell ref="L1054:M1054"/>
    <mergeCell ref="N1052:O1052"/>
    <mergeCell ref="P1052:Q1052"/>
    <mergeCell ref="R1052:S1052"/>
    <mergeCell ref="T1052:U1052"/>
    <mergeCell ref="V1052:W1052"/>
    <mergeCell ref="A1051:B1052"/>
    <mergeCell ref="D1051:G1052"/>
    <mergeCell ref="H1052:I1052"/>
    <mergeCell ref="J1052:K1052"/>
    <mergeCell ref="L1052:M1052"/>
    <mergeCell ref="N1050:O1050"/>
    <mergeCell ref="P1050:Q1050"/>
    <mergeCell ref="R1050:S1050"/>
    <mergeCell ref="T1050:U1050"/>
    <mergeCell ref="V1050:W1050"/>
    <mergeCell ref="A1049:B1050"/>
    <mergeCell ref="D1049:G1050"/>
    <mergeCell ref="H1050:I1050"/>
    <mergeCell ref="J1050:K1050"/>
    <mergeCell ref="L1050:M1050"/>
    <mergeCell ref="N1048:O1048"/>
    <mergeCell ref="P1048:Q1048"/>
    <mergeCell ref="R1048:S1048"/>
    <mergeCell ref="T1048:U1048"/>
    <mergeCell ref="V1048:W1048"/>
    <mergeCell ref="A1047:B1048"/>
    <mergeCell ref="D1047:G1048"/>
    <mergeCell ref="H1048:I1048"/>
    <mergeCell ref="J1048:K1048"/>
    <mergeCell ref="L1048:M1048"/>
    <mergeCell ref="N1046:O1046"/>
    <mergeCell ref="P1046:Q1046"/>
    <mergeCell ref="R1046:S1046"/>
    <mergeCell ref="T1046:U1046"/>
    <mergeCell ref="V1046:W1046"/>
    <mergeCell ref="A1045:B1046"/>
    <mergeCell ref="D1045:G1046"/>
    <mergeCell ref="H1046:I1046"/>
    <mergeCell ref="J1046:K1046"/>
    <mergeCell ref="L1046:M1046"/>
    <mergeCell ref="N1044:O1044"/>
    <mergeCell ref="P1044:Q1044"/>
    <mergeCell ref="R1044:S1044"/>
    <mergeCell ref="T1044:U1044"/>
    <mergeCell ref="V1044:W1044"/>
    <mergeCell ref="A1043:B1044"/>
    <mergeCell ref="D1043:G1044"/>
    <mergeCell ref="H1044:I1044"/>
    <mergeCell ref="J1044:K1044"/>
    <mergeCell ref="L1044:M1044"/>
    <mergeCell ref="N1042:O1042"/>
    <mergeCell ref="P1042:Q1042"/>
    <mergeCell ref="R1042:S1042"/>
    <mergeCell ref="T1042:U1042"/>
    <mergeCell ref="V1042:W1042"/>
    <mergeCell ref="A1041:B1042"/>
    <mergeCell ref="D1041:G1042"/>
    <mergeCell ref="H1042:I1042"/>
    <mergeCell ref="J1042:K1042"/>
    <mergeCell ref="L1042:M1042"/>
    <mergeCell ref="N1040:O1040"/>
    <mergeCell ref="P1040:Q1040"/>
    <mergeCell ref="R1040:S1040"/>
    <mergeCell ref="T1040:U1040"/>
    <mergeCell ref="V1040:W1040"/>
    <mergeCell ref="A1039:B1040"/>
    <mergeCell ref="D1039:G1040"/>
    <mergeCell ref="H1040:I1040"/>
    <mergeCell ref="J1040:K1040"/>
    <mergeCell ref="L1040:M1040"/>
    <mergeCell ref="N1038:O1038"/>
    <mergeCell ref="P1038:Q1038"/>
    <mergeCell ref="R1038:S1038"/>
    <mergeCell ref="T1038:U1038"/>
    <mergeCell ref="V1038:W1038"/>
    <mergeCell ref="A1037:B1038"/>
    <mergeCell ref="D1037:G1038"/>
    <mergeCell ref="H1038:I1038"/>
    <mergeCell ref="J1038:K1038"/>
    <mergeCell ref="L1038:M1038"/>
    <mergeCell ref="N1036:O1036"/>
    <mergeCell ref="P1036:Q1036"/>
    <mergeCell ref="R1036:S1036"/>
    <mergeCell ref="T1036:U1036"/>
    <mergeCell ref="V1036:W1036"/>
    <mergeCell ref="A1035:B1036"/>
    <mergeCell ref="D1035:G1036"/>
    <mergeCell ref="H1036:I1036"/>
    <mergeCell ref="J1036:K1036"/>
    <mergeCell ref="L1036:M1036"/>
    <mergeCell ref="N1034:O1034"/>
    <mergeCell ref="P1034:Q1034"/>
    <mergeCell ref="R1034:S1034"/>
    <mergeCell ref="T1034:U1034"/>
    <mergeCell ref="V1034:W1034"/>
    <mergeCell ref="A1033:B1034"/>
    <mergeCell ref="D1033:G1034"/>
    <mergeCell ref="H1034:I1034"/>
    <mergeCell ref="J1034:K1034"/>
    <mergeCell ref="L1034:M1034"/>
    <mergeCell ref="N1032:O1032"/>
    <mergeCell ref="P1032:Q1032"/>
    <mergeCell ref="R1032:S1032"/>
    <mergeCell ref="T1032:U1032"/>
    <mergeCell ref="V1032:W1032"/>
    <mergeCell ref="A1031:B1032"/>
    <mergeCell ref="D1031:G1032"/>
    <mergeCell ref="H1032:I1032"/>
    <mergeCell ref="J1032:K1032"/>
    <mergeCell ref="L1032:M1032"/>
    <mergeCell ref="G1029:H1030"/>
    <mergeCell ref="O1029:P1030"/>
    <mergeCell ref="U1029:V1030"/>
    <mergeCell ref="D1030:E1030"/>
    <mergeCell ref="I1030:J1030"/>
    <mergeCell ref="K1030:L1030"/>
    <mergeCell ref="M1030:N1030"/>
    <mergeCell ref="Q1030:R1030"/>
    <mergeCell ref="S1030:T1030"/>
    <mergeCell ref="S1025:T1025"/>
    <mergeCell ref="A1027:B1027"/>
    <mergeCell ref="C1027:D1027"/>
    <mergeCell ref="E1027:F1027"/>
    <mergeCell ref="G1027:N1027"/>
    <mergeCell ref="H1025:J1025"/>
    <mergeCell ref="K1025:L1025"/>
    <mergeCell ref="M1025:N1025"/>
    <mergeCell ref="O1025:P1025"/>
    <mergeCell ref="Q1025:R1025"/>
    <mergeCell ref="H1020:N1020"/>
    <mergeCell ref="Q1021:S1022"/>
    <mergeCell ref="H1022:I1023"/>
    <mergeCell ref="J1022:K1023"/>
    <mergeCell ref="L1022:M1023"/>
    <mergeCell ref="N1022:O1023"/>
    <mergeCell ref="B1013:D1014"/>
    <mergeCell ref="E1013:H1014"/>
    <mergeCell ref="J1013:L1014"/>
    <mergeCell ref="O1013:S1014"/>
    <mergeCell ref="D1017:R1018"/>
    <mergeCell ref="S1018:T1019"/>
    <mergeCell ref="O1008:P1008"/>
    <mergeCell ref="Q1008:R1008"/>
    <mergeCell ref="S1008:T1008"/>
    <mergeCell ref="U1008:V1008"/>
    <mergeCell ref="E1012:F1012"/>
    <mergeCell ref="J1012:K1012"/>
    <mergeCell ref="O1012:Q1012"/>
    <mergeCell ref="D1008:E1008"/>
    <mergeCell ref="G1008:H1008"/>
    <mergeCell ref="I1008:J1008"/>
    <mergeCell ref="K1008:L1008"/>
    <mergeCell ref="M1008:N1008"/>
    <mergeCell ref="G1005:H1006"/>
    <mergeCell ref="O1005:P1006"/>
    <mergeCell ref="U1005:V1006"/>
    <mergeCell ref="D1006:E1006"/>
    <mergeCell ref="I1006:J1006"/>
    <mergeCell ref="K1006:L1006"/>
    <mergeCell ref="M1006:N1006"/>
    <mergeCell ref="Q1006:R1006"/>
    <mergeCell ref="S1006:T1006"/>
    <mergeCell ref="S1001:T1001"/>
    <mergeCell ref="A1003:B1003"/>
    <mergeCell ref="C1003:D1003"/>
    <mergeCell ref="E1003:F1003"/>
    <mergeCell ref="G1003:N1003"/>
    <mergeCell ref="H1001:J1001"/>
    <mergeCell ref="K1001:L1001"/>
    <mergeCell ref="M1001:N1001"/>
    <mergeCell ref="O1001:P1001"/>
    <mergeCell ref="Q1001:R1001"/>
    <mergeCell ref="D993:R994"/>
    <mergeCell ref="S994:T995"/>
    <mergeCell ref="H996:N996"/>
    <mergeCell ref="Q997:S998"/>
    <mergeCell ref="H998:I999"/>
    <mergeCell ref="J998:K999"/>
    <mergeCell ref="L998:M999"/>
    <mergeCell ref="N998:O999"/>
    <mergeCell ref="E988:F988"/>
    <mergeCell ref="J988:K988"/>
    <mergeCell ref="O988:Q988"/>
    <mergeCell ref="B989:D990"/>
    <mergeCell ref="E989:H990"/>
    <mergeCell ref="J989:L990"/>
    <mergeCell ref="O989:S990"/>
    <mergeCell ref="N985:O985"/>
    <mergeCell ref="P985:Q985"/>
    <mergeCell ref="R985:S985"/>
    <mergeCell ref="T985:U985"/>
    <mergeCell ref="V985:W985"/>
    <mergeCell ref="A984:B985"/>
    <mergeCell ref="D984:G985"/>
    <mergeCell ref="H985:I985"/>
    <mergeCell ref="J985:K985"/>
    <mergeCell ref="L985:M985"/>
    <mergeCell ref="N983:O983"/>
    <mergeCell ref="P983:Q983"/>
    <mergeCell ref="R983:S983"/>
    <mergeCell ref="T983:U983"/>
    <mergeCell ref="V983:W983"/>
    <mergeCell ref="A982:B983"/>
    <mergeCell ref="D982:G983"/>
    <mergeCell ref="H983:I983"/>
    <mergeCell ref="J983:K983"/>
    <mergeCell ref="L983:M983"/>
    <mergeCell ref="N981:O981"/>
    <mergeCell ref="P981:Q981"/>
    <mergeCell ref="R981:S981"/>
    <mergeCell ref="T981:U981"/>
    <mergeCell ref="V981:W981"/>
    <mergeCell ref="N978:O979"/>
    <mergeCell ref="P978:Q979"/>
    <mergeCell ref="R978:S979"/>
    <mergeCell ref="T978:U979"/>
    <mergeCell ref="V978:W979"/>
    <mergeCell ref="A977:B978"/>
    <mergeCell ref="D977:G978"/>
    <mergeCell ref="H978:I979"/>
    <mergeCell ref="J978:K979"/>
    <mergeCell ref="L978:M979"/>
    <mergeCell ref="A979:B981"/>
    <mergeCell ref="D979:G981"/>
    <mergeCell ref="H981:I981"/>
    <mergeCell ref="J981:K981"/>
    <mergeCell ref="L981:M981"/>
    <mergeCell ref="N976:O976"/>
    <mergeCell ref="P976:Q976"/>
    <mergeCell ref="R976:S976"/>
    <mergeCell ref="T976:U976"/>
    <mergeCell ref="V976:W976"/>
    <mergeCell ref="N973:O974"/>
    <mergeCell ref="P973:Q974"/>
    <mergeCell ref="R973:S974"/>
    <mergeCell ref="T973:U974"/>
    <mergeCell ref="V973:W974"/>
    <mergeCell ref="A972:B973"/>
    <mergeCell ref="D972:G973"/>
    <mergeCell ref="H973:I974"/>
    <mergeCell ref="J973:K974"/>
    <mergeCell ref="L973:M974"/>
    <mergeCell ref="A974:B976"/>
    <mergeCell ref="D974:G976"/>
    <mergeCell ref="H976:I976"/>
    <mergeCell ref="J976:K976"/>
    <mergeCell ref="L976:M976"/>
    <mergeCell ref="N971:O971"/>
    <mergeCell ref="P971:Q971"/>
    <mergeCell ref="R971:S971"/>
    <mergeCell ref="T971:U971"/>
    <mergeCell ref="V971:W971"/>
    <mergeCell ref="A970:B971"/>
    <mergeCell ref="D970:G971"/>
    <mergeCell ref="H971:I971"/>
    <mergeCell ref="J971:K971"/>
    <mergeCell ref="L971:M971"/>
    <mergeCell ref="N969:O969"/>
    <mergeCell ref="P969:Q969"/>
    <mergeCell ref="R969:S969"/>
    <mergeCell ref="T969:U969"/>
    <mergeCell ref="V969:W969"/>
    <mergeCell ref="A968:B969"/>
    <mergeCell ref="D968:G969"/>
    <mergeCell ref="H969:I969"/>
    <mergeCell ref="J969:K969"/>
    <mergeCell ref="L969:M969"/>
    <mergeCell ref="N967:O967"/>
    <mergeCell ref="P967:Q967"/>
    <mergeCell ref="R967:S967"/>
    <mergeCell ref="T967:U967"/>
    <mergeCell ref="V967:W967"/>
    <mergeCell ref="A966:B967"/>
    <mergeCell ref="D966:G967"/>
    <mergeCell ref="H967:I967"/>
    <mergeCell ref="J967:K967"/>
    <mergeCell ref="L967:M967"/>
    <mergeCell ref="N965:O965"/>
    <mergeCell ref="P965:Q965"/>
    <mergeCell ref="R965:S965"/>
    <mergeCell ref="T965:U965"/>
    <mergeCell ref="V965:W965"/>
    <mergeCell ref="A964:B965"/>
    <mergeCell ref="D964:G965"/>
    <mergeCell ref="H965:I965"/>
    <mergeCell ref="J965:K965"/>
    <mergeCell ref="L965:M965"/>
    <mergeCell ref="N963:O963"/>
    <mergeCell ref="P963:Q963"/>
    <mergeCell ref="R963:S963"/>
    <mergeCell ref="T963:U963"/>
    <mergeCell ref="V963:W963"/>
    <mergeCell ref="A962:B963"/>
    <mergeCell ref="D962:G963"/>
    <mergeCell ref="H963:I963"/>
    <mergeCell ref="J963:K963"/>
    <mergeCell ref="L963:M963"/>
    <mergeCell ref="N961:O961"/>
    <mergeCell ref="P961:Q961"/>
    <mergeCell ref="R961:S961"/>
    <mergeCell ref="T961:U961"/>
    <mergeCell ref="V961:W961"/>
    <mergeCell ref="A960:B961"/>
    <mergeCell ref="D960:G961"/>
    <mergeCell ref="H961:I961"/>
    <mergeCell ref="J961:K961"/>
    <mergeCell ref="L961:M961"/>
    <mergeCell ref="N959:O959"/>
    <mergeCell ref="P959:Q959"/>
    <mergeCell ref="R959:S959"/>
    <mergeCell ref="T959:U959"/>
    <mergeCell ref="V959:W959"/>
    <mergeCell ref="A958:B959"/>
    <mergeCell ref="D958:G959"/>
    <mergeCell ref="H959:I959"/>
    <mergeCell ref="J959:K959"/>
    <mergeCell ref="L959:M959"/>
    <mergeCell ref="N957:O957"/>
    <mergeCell ref="P957:Q957"/>
    <mergeCell ref="R957:S957"/>
    <mergeCell ref="T957:U957"/>
    <mergeCell ref="V957:W957"/>
    <mergeCell ref="A956:B957"/>
    <mergeCell ref="D956:G957"/>
    <mergeCell ref="H957:I957"/>
    <mergeCell ref="J957:K957"/>
    <mergeCell ref="L957:M957"/>
    <mergeCell ref="N955:O955"/>
    <mergeCell ref="P955:Q955"/>
    <mergeCell ref="R955:S955"/>
    <mergeCell ref="T955:U955"/>
    <mergeCell ref="V955:W955"/>
    <mergeCell ref="A954:B955"/>
    <mergeCell ref="D954:G955"/>
    <mergeCell ref="H955:I955"/>
    <mergeCell ref="J955:K955"/>
    <mergeCell ref="L955:M955"/>
    <mergeCell ref="G952:H953"/>
    <mergeCell ref="O952:P953"/>
    <mergeCell ref="U952:V953"/>
    <mergeCell ref="D953:E953"/>
    <mergeCell ref="I953:J953"/>
    <mergeCell ref="K953:L953"/>
    <mergeCell ref="M953:N953"/>
    <mergeCell ref="Q953:R953"/>
    <mergeCell ref="S953:T953"/>
    <mergeCell ref="S948:T948"/>
    <mergeCell ref="A950:B950"/>
    <mergeCell ref="C950:D950"/>
    <mergeCell ref="E950:F950"/>
    <mergeCell ref="G950:N950"/>
    <mergeCell ref="H948:J948"/>
    <mergeCell ref="K948:L948"/>
    <mergeCell ref="M948:N948"/>
    <mergeCell ref="O948:P948"/>
    <mergeCell ref="Q948:R948"/>
    <mergeCell ref="D940:R941"/>
    <mergeCell ref="S941:T942"/>
    <mergeCell ref="H943:N943"/>
    <mergeCell ref="Q944:S945"/>
    <mergeCell ref="H945:I946"/>
    <mergeCell ref="J945:K946"/>
    <mergeCell ref="L945:M946"/>
    <mergeCell ref="N945:O946"/>
    <mergeCell ref="E935:F935"/>
    <mergeCell ref="J935:K935"/>
    <mergeCell ref="O935:Q935"/>
    <mergeCell ref="B936:D937"/>
    <mergeCell ref="E936:H937"/>
    <mergeCell ref="J936:L937"/>
    <mergeCell ref="O936:S937"/>
    <mergeCell ref="N932:O932"/>
    <mergeCell ref="P932:Q932"/>
    <mergeCell ref="R932:S932"/>
    <mergeCell ref="T932:U932"/>
    <mergeCell ref="V932:W932"/>
    <mergeCell ref="A931:B932"/>
    <mergeCell ref="D931:G932"/>
    <mergeCell ref="H932:I932"/>
    <mergeCell ref="J932:K932"/>
    <mergeCell ref="L932:M932"/>
    <mergeCell ref="P928:Q928"/>
    <mergeCell ref="R928:S928"/>
    <mergeCell ref="T928:U928"/>
    <mergeCell ref="V928:W928"/>
    <mergeCell ref="A929:B930"/>
    <mergeCell ref="D929:G930"/>
    <mergeCell ref="H930:I930"/>
    <mergeCell ref="J930:K930"/>
    <mergeCell ref="L930:M930"/>
    <mergeCell ref="N930:O930"/>
    <mergeCell ref="P930:Q930"/>
    <mergeCell ref="R930:S930"/>
    <mergeCell ref="T930:U930"/>
    <mergeCell ref="V930:W930"/>
    <mergeCell ref="D926:G928"/>
    <mergeCell ref="H928:I928"/>
    <mergeCell ref="J928:K928"/>
    <mergeCell ref="L928:M928"/>
    <mergeCell ref="N928:O928"/>
    <mergeCell ref="N925:O926"/>
    <mergeCell ref="P925:Q926"/>
    <mergeCell ref="R925:S926"/>
    <mergeCell ref="T925:U926"/>
    <mergeCell ref="V925:W926"/>
    <mergeCell ref="N922:O923"/>
    <mergeCell ref="P922:Q923"/>
    <mergeCell ref="R922:S923"/>
    <mergeCell ref="T922:U923"/>
    <mergeCell ref="V922:W923"/>
    <mergeCell ref="N919:O920"/>
    <mergeCell ref="P919:Q920"/>
    <mergeCell ref="R919:S920"/>
    <mergeCell ref="T919:U920"/>
    <mergeCell ref="V919:W920"/>
    <mergeCell ref="A918:B919"/>
    <mergeCell ref="D918:G919"/>
    <mergeCell ref="H919:I920"/>
    <mergeCell ref="J919:K920"/>
    <mergeCell ref="L919:M920"/>
    <mergeCell ref="A920:B922"/>
    <mergeCell ref="D920:G922"/>
    <mergeCell ref="H922:I923"/>
    <mergeCell ref="J922:K923"/>
    <mergeCell ref="L922:M923"/>
    <mergeCell ref="A923:B925"/>
    <mergeCell ref="D923:G925"/>
    <mergeCell ref="H925:I926"/>
    <mergeCell ref="J925:K926"/>
    <mergeCell ref="L925:M926"/>
    <mergeCell ref="A926:B928"/>
    <mergeCell ref="N917:O917"/>
    <mergeCell ref="P917:Q917"/>
    <mergeCell ref="R917:S917"/>
    <mergeCell ref="T917:U917"/>
    <mergeCell ref="V917:W917"/>
    <mergeCell ref="A916:B917"/>
    <mergeCell ref="D916:G917"/>
    <mergeCell ref="H917:I917"/>
    <mergeCell ref="J917:K917"/>
    <mergeCell ref="L917:M917"/>
    <mergeCell ref="N915:O915"/>
    <mergeCell ref="P915:Q915"/>
    <mergeCell ref="R915:S915"/>
    <mergeCell ref="T915:U915"/>
    <mergeCell ref="V915:W915"/>
    <mergeCell ref="A914:B915"/>
    <mergeCell ref="D914:G915"/>
    <mergeCell ref="H915:I915"/>
    <mergeCell ref="J915:K915"/>
    <mergeCell ref="L915:M915"/>
    <mergeCell ref="N913:O913"/>
    <mergeCell ref="P913:Q913"/>
    <mergeCell ref="R913:S913"/>
    <mergeCell ref="T913:U913"/>
    <mergeCell ref="V913:W913"/>
    <mergeCell ref="A912:B913"/>
    <mergeCell ref="D912:G913"/>
    <mergeCell ref="H913:I913"/>
    <mergeCell ref="J913:K913"/>
    <mergeCell ref="L913:M913"/>
    <mergeCell ref="N911:O911"/>
    <mergeCell ref="P911:Q911"/>
    <mergeCell ref="R911:S911"/>
    <mergeCell ref="T911:U911"/>
    <mergeCell ref="V911:W911"/>
    <mergeCell ref="A910:B911"/>
    <mergeCell ref="D910:G911"/>
    <mergeCell ref="H911:I911"/>
    <mergeCell ref="J911:K911"/>
    <mergeCell ref="L911:M911"/>
    <mergeCell ref="N909:O909"/>
    <mergeCell ref="P909:Q909"/>
    <mergeCell ref="R909:S909"/>
    <mergeCell ref="T909:U909"/>
    <mergeCell ref="V909:W909"/>
    <mergeCell ref="A908:B909"/>
    <mergeCell ref="D908:G909"/>
    <mergeCell ref="H909:I909"/>
    <mergeCell ref="J909:K909"/>
    <mergeCell ref="L909:M909"/>
    <mergeCell ref="N907:O907"/>
    <mergeCell ref="P907:Q907"/>
    <mergeCell ref="R907:S907"/>
    <mergeCell ref="T907:U907"/>
    <mergeCell ref="V907:W907"/>
    <mergeCell ref="A906:B907"/>
    <mergeCell ref="D906:G907"/>
    <mergeCell ref="H907:I907"/>
    <mergeCell ref="J907:K907"/>
    <mergeCell ref="L907:M907"/>
    <mergeCell ref="N905:O905"/>
    <mergeCell ref="P905:Q905"/>
    <mergeCell ref="R905:S905"/>
    <mergeCell ref="T905:U905"/>
    <mergeCell ref="V905:W905"/>
    <mergeCell ref="A904:B905"/>
    <mergeCell ref="D904:G905"/>
    <mergeCell ref="H905:I905"/>
    <mergeCell ref="J905:K905"/>
    <mergeCell ref="L905:M905"/>
    <mergeCell ref="N903:O903"/>
    <mergeCell ref="P903:Q903"/>
    <mergeCell ref="R903:S903"/>
    <mergeCell ref="T903:U903"/>
    <mergeCell ref="V903:W903"/>
    <mergeCell ref="A902:B903"/>
    <mergeCell ref="D902:G903"/>
    <mergeCell ref="H903:I903"/>
    <mergeCell ref="J903:K903"/>
    <mergeCell ref="L903:M903"/>
    <mergeCell ref="N901:O901"/>
    <mergeCell ref="P901:Q901"/>
    <mergeCell ref="R901:S901"/>
    <mergeCell ref="T901:U901"/>
    <mergeCell ref="V901:W901"/>
    <mergeCell ref="A900:B901"/>
    <mergeCell ref="D900:G901"/>
    <mergeCell ref="H901:I901"/>
    <mergeCell ref="J901:K901"/>
    <mergeCell ref="L901:M901"/>
    <mergeCell ref="N899:O899"/>
    <mergeCell ref="P899:Q899"/>
    <mergeCell ref="R899:S899"/>
    <mergeCell ref="T899:U899"/>
    <mergeCell ref="V899:W899"/>
    <mergeCell ref="A898:B899"/>
    <mergeCell ref="D898:G899"/>
    <mergeCell ref="H899:I899"/>
    <mergeCell ref="J899:K899"/>
    <mergeCell ref="L899:M899"/>
    <mergeCell ref="N897:O897"/>
    <mergeCell ref="P897:Q897"/>
    <mergeCell ref="R897:S897"/>
    <mergeCell ref="T897:U897"/>
    <mergeCell ref="V897:W897"/>
    <mergeCell ref="A896:B897"/>
    <mergeCell ref="D896:G897"/>
    <mergeCell ref="H897:I897"/>
    <mergeCell ref="J897:K897"/>
    <mergeCell ref="L897:M897"/>
    <mergeCell ref="N895:O895"/>
    <mergeCell ref="P895:Q895"/>
    <mergeCell ref="R895:S895"/>
    <mergeCell ref="T895:U895"/>
    <mergeCell ref="V895:W895"/>
    <mergeCell ref="A894:B895"/>
    <mergeCell ref="D894:G895"/>
    <mergeCell ref="H895:I895"/>
    <mergeCell ref="J895:K895"/>
    <mergeCell ref="L895:M895"/>
    <mergeCell ref="G892:H893"/>
    <mergeCell ref="O892:P893"/>
    <mergeCell ref="U892:V893"/>
    <mergeCell ref="D893:E893"/>
    <mergeCell ref="I893:J893"/>
    <mergeCell ref="K893:L893"/>
    <mergeCell ref="M893:N893"/>
    <mergeCell ref="Q893:R893"/>
    <mergeCell ref="S893:T893"/>
    <mergeCell ref="S888:T888"/>
    <mergeCell ref="A890:B890"/>
    <mergeCell ref="C890:D890"/>
    <mergeCell ref="E890:F890"/>
    <mergeCell ref="G890:N890"/>
    <mergeCell ref="H888:J888"/>
    <mergeCell ref="K888:L888"/>
    <mergeCell ref="M888:N888"/>
    <mergeCell ref="O888:P888"/>
    <mergeCell ref="Q888:R888"/>
    <mergeCell ref="H883:N883"/>
    <mergeCell ref="Q884:S885"/>
    <mergeCell ref="H885:I886"/>
    <mergeCell ref="J885:K886"/>
    <mergeCell ref="L885:M886"/>
    <mergeCell ref="N885:O886"/>
    <mergeCell ref="B876:D877"/>
    <mergeCell ref="E876:H877"/>
    <mergeCell ref="J876:L877"/>
    <mergeCell ref="O876:S877"/>
    <mergeCell ref="D880:R881"/>
    <mergeCell ref="S881:T882"/>
    <mergeCell ref="O871:P871"/>
    <mergeCell ref="Q871:R871"/>
    <mergeCell ref="S871:T871"/>
    <mergeCell ref="U871:V871"/>
    <mergeCell ref="E875:F875"/>
    <mergeCell ref="J875:K875"/>
    <mergeCell ref="O875:Q875"/>
    <mergeCell ref="D871:E871"/>
    <mergeCell ref="G871:H871"/>
    <mergeCell ref="I871:J871"/>
    <mergeCell ref="K871:L871"/>
    <mergeCell ref="M871:N871"/>
    <mergeCell ref="N868:O869"/>
    <mergeCell ref="P868:Q869"/>
    <mergeCell ref="R868:S869"/>
    <mergeCell ref="T868:U869"/>
    <mergeCell ref="V868:W869"/>
    <mergeCell ref="A867:B868"/>
    <mergeCell ref="D867:G868"/>
    <mergeCell ref="H868:I869"/>
    <mergeCell ref="J868:K869"/>
    <mergeCell ref="L868:M869"/>
    <mergeCell ref="N866:O866"/>
    <mergeCell ref="P866:Q866"/>
    <mergeCell ref="R866:S866"/>
    <mergeCell ref="T866:U866"/>
    <mergeCell ref="V866:W866"/>
    <mergeCell ref="A865:B866"/>
    <mergeCell ref="D865:G866"/>
    <mergeCell ref="H866:I866"/>
    <mergeCell ref="J866:K866"/>
    <mergeCell ref="L866:M866"/>
    <mergeCell ref="N864:O864"/>
    <mergeCell ref="P864:Q864"/>
    <mergeCell ref="R864:S864"/>
    <mergeCell ref="T864:U864"/>
    <mergeCell ref="V864:W864"/>
    <mergeCell ref="A863:B864"/>
    <mergeCell ref="D863:G864"/>
    <mergeCell ref="H864:I864"/>
    <mergeCell ref="J864:K864"/>
    <mergeCell ref="L864:M864"/>
    <mergeCell ref="N862:O862"/>
    <mergeCell ref="P862:Q862"/>
    <mergeCell ref="R862:S862"/>
    <mergeCell ref="T862:U862"/>
    <mergeCell ref="V862:W862"/>
    <mergeCell ref="N859:O860"/>
    <mergeCell ref="P859:Q860"/>
    <mergeCell ref="R859:S860"/>
    <mergeCell ref="T859:U860"/>
    <mergeCell ref="V859:W860"/>
    <mergeCell ref="A858:B859"/>
    <mergeCell ref="D858:G859"/>
    <mergeCell ref="H859:I860"/>
    <mergeCell ref="J859:K860"/>
    <mergeCell ref="L859:M860"/>
    <mergeCell ref="A860:B862"/>
    <mergeCell ref="D860:G862"/>
    <mergeCell ref="H862:I862"/>
    <mergeCell ref="J862:K862"/>
    <mergeCell ref="L862:M862"/>
    <mergeCell ref="N857:O857"/>
    <mergeCell ref="P857:Q857"/>
    <mergeCell ref="R857:S857"/>
    <mergeCell ref="T857:U857"/>
    <mergeCell ref="V857:W857"/>
    <mergeCell ref="A856:B857"/>
    <mergeCell ref="D856:G857"/>
    <mergeCell ref="H857:I857"/>
    <mergeCell ref="J857:K857"/>
    <mergeCell ref="L857:M857"/>
    <mergeCell ref="N855:O855"/>
    <mergeCell ref="P855:Q855"/>
    <mergeCell ref="R855:S855"/>
    <mergeCell ref="T855:U855"/>
    <mergeCell ref="V855:W855"/>
    <mergeCell ref="N852:O853"/>
    <mergeCell ref="P852:Q853"/>
    <mergeCell ref="R852:S853"/>
    <mergeCell ref="T852:U853"/>
    <mergeCell ref="V852:W853"/>
    <mergeCell ref="N849:O850"/>
    <mergeCell ref="P849:Q850"/>
    <mergeCell ref="R849:S850"/>
    <mergeCell ref="T849:U850"/>
    <mergeCell ref="V849:W850"/>
    <mergeCell ref="A848:B849"/>
    <mergeCell ref="D848:G849"/>
    <mergeCell ref="H849:I850"/>
    <mergeCell ref="J849:K850"/>
    <mergeCell ref="L849:M850"/>
    <mergeCell ref="A850:B852"/>
    <mergeCell ref="D850:G852"/>
    <mergeCell ref="H852:I853"/>
    <mergeCell ref="J852:K853"/>
    <mergeCell ref="L852:M853"/>
    <mergeCell ref="A853:B855"/>
    <mergeCell ref="D853:G855"/>
    <mergeCell ref="H855:I855"/>
    <mergeCell ref="J855:K855"/>
    <mergeCell ref="L855:M855"/>
    <mergeCell ref="G846:H847"/>
    <mergeCell ref="O846:P847"/>
    <mergeCell ref="U846:V847"/>
    <mergeCell ref="D847:E847"/>
    <mergeCell ref="I847:J847"/>
    <mergeCell ref="K847:L847"/>
    <mergeCell ref="M847:N847"/>
    <mergeCell ref="Q847:R847"/>
    <mergeCell ref="S847:T847"/>
    <mergeCell ref="S842:T842"/>
    <mergeCell ref="A844:B844"/>
    <mergeCell ref="C844:D844"/>
    <mergeCell ref="E844:F844"/>
    <mergeCell ref="G844:N844"/>
    <mergeCell ref="H842:J842"/>
    <mergeCell ref="K842:L842"/>
    <mergeCell ref="M842:N842"/>
    <mergeCell ref="O842:P842"/>
    <mergeCell ref="Q842:R842"/>
    <mergeCell ref="D834:R835"/>
    <mergeCell ref="S835:T836"/>
    <mergeCell ref="H837:N837"/>
    <mergeCell ref="Q838:S839"/>
    <mergeCell ref="H839:I840"/>
    <mergeCell ref="J839:K840"/>
    <mergeCell ref="L839:M840"/>
    <mergeCell ref="N839:O840"/>
    <mergeCell ref="E829:F829"/>
    <mergeCell ref="J829:K829"/>
    <mergeCell ref="O829:Q829"/>
    <mergeCell ref="B830:D831"/>
    <mergeCell ref="E830:H831"/>
    <mergeCell ref="J830:L831"/>
    <mergeCell ref="O830:S831"/>
    <mergeCell ref="N826:O826"/>
    <mergeCell ref="P826:Q826"/>
    <mergeCell ref="R826:S826"/>
    <mergeCell ref="T826:U826"/>
    <mergeCell ref="V826:W826"/>
    <mergeCell ref="A825:B826"/>
    <mergeCell ref="D825:G826"/>
    <mergeCell ref="H826:I826"/>
    <mergeCell ref="J826:K826"/>
    <mergeCell ref="L826:M826"/>
    <mergeCell ref="N824:O824"/>
    <mergeCell ref="P824:Q824"/>
    <mergeCell ref="R824:S824"/>
    <mergeCell ref="T824:U824"/>
    <mergeCell ref="V824:W824"/>
    <mergeCell ref="A823:B824"/>
    <mergeCell ref="D823:G824"/>
    <mergeCell ref="H824:I824"/>
    <mergeCell ref="J824:K824"/>
    <mergeCell ref="L824:M824"/>
    <mergeCell ref="N822:O822"/>
    <mergeCell ref="P822:Q822"/>
    <mergeCell ref="R822:S822"/>
    <mergeCell ref="T822:U822"/>
    <mergeCell ref="V822:W822"/>
    <mergeCell ref="A821:B822"/>
    <mergeCell ref="D821:G822"/>
    <mergeCell ref="H822:I822"/>
    <mergeCell ref="J822:K822"/>
    <mergeCell ref="L822:M822"/>
    <mergeCell ref="N820:O820"/>
    <mergeCell ref="P820:Q820"/>
    <mergeCell ref="R820:S820"/>
    <mergeCell ref="T820:U820"/>
    <mergeCell ref="V820:W820"/>
    <mergeCell ref="N817:O818"/>
    <mergeCell ref="P817:Q818"/>
    <mergeCell ref="R817:S818"/>
    <mergeCell ref="T817:U818"/>
    <mergeCell ref="V817:W818"/>
    <mergeCell ref="N814:O815"/>
    <mergeCell ref="P814:Q815"/>
    <mergeCell ref="R814:S815"/>
    <mergeCell ref="T814:U815"/>
    <mergeCell ref="V814:W815"/>
    <mergeCell ref="A813:B814"/>
    <mergeCell ref="D813:G814"/>
    <mergeCell ref="H814:I815"/>
    <mergeCell ref="J814:K815"/>
    <mergeCell ref="L814:M815"/>
    <mergeCell ref="A815:B817"/>
    <mergeCell ref="D815:G817"/>
    <mergeCell ref="H817:I818"/>
    <mergeCell ref="J817:K818"/>
    <mergeCell ref="L817:M818"/>
    <mergeCell ref="A818:B820"/>
    <mergeCell ref="D818:G820"/>
    <mergeCell ref="H820:I820"/>
    <mergeCell ref="J820:K820"/>
    <mergeCell ref="L820:M820"/>
    <mergeCell ref="N812:O812"/>
    <mergeCell ref="P812:Q812"/>
    <mergeCell ref="R812:S812"/>
    <mergeCell ref="T812:U812"/>
    <mergeCell ref="V812:W812"/>
    <mergeCell ref="A811:B812"/>
    <mergeCell ref="D811:G812"/>
    <mergeCell ref="H812:I812"/>
    <mergeCell ref="J812:K812"/>
    <mergeCell ref="L812:M812"/>
    <mergeCell ref="N810:O810"/>
    <mergeCell ref="P810:Q810"/>
    <mergeCell ref="R810:S810"/>
    <mergeCell ref="T810:U810"/>
    <mergeCell ref="V810:W810"/>
    <mergeCell ref="A809:B810"/>
    <mergeCell ref="D809:G810"/>
    <mergeCell ref="H810:I810"/>
    <mergeCell ref="J810:K810"/>
    <mergeCell ref="L810:M810"/>
    <mergeCell ref="N808:O808"/>
    <mergeCell ref="P808:Q808"/>
    <mergeCell ref="R808:S808"/>
    <mergeCell ref="T808:U808"/>
    <mergeCell ref="V808:W808"/>
    <mergeCell ref="A807:B808"/>
    <mergeCell ref="D807:G808"/>
    <mergeCell ref="H808:I808"/>
    <mergeCell ref="J808:K808"/>
    <mergeCell ref="L808:M808"/>
    <mergeCell ref="N806:O806"/>
    <mergeCell ref="P806:Q806"/>
    <mergeCell ref="R806:S806"/>
    <mergeCell ref="T806:U806"/>
    <mergeCell ref="V806:W806"/>
    <mergeCell ref="A805:B806"/>
    <mergeCell ref="D805:G806"/>
    <mergeCell ref="H806:I806"/>
    <mergeCell ref="J806:K806"/>
    <mergeCell ref="L806:M806"/>
    <mergeCell ref="N804:O804"/>
    <mergeCell ref="P804:Q804"/>
    <mergeCell ref="R804:S804"/>
    <mergeCell ref="T804:U804"/>
    <mergeCell ref="V804:W804"/>
    <mergeCell ref="A803:B804"/>
    <mergeCell ref="D803:G804"/>
    <mergeCell ref="H804:I804"/>
    <mergeCell ref="J804:K804"/>
    <mergeCell ref="L804:M804"/>
    <mergeCell ref="N802:O802"/>
    <mergeCell ref="P802:Q802"/>
    <mergeCell ref="R802:S802"/>
    <mergeCell ref="T802:U802"/>
    <mergeCell ref="V802:W802"/>
    <mergeCell ref="A801:B802"/>
    <mergeCell ref="D801:G802"/>
    <mergeCell ref="H802:I802"/>
    <mergeCell ref="J802:K802"/>
    <mergeCell ref="L802:M802"/>
    <mergeCell ref="N800:O800"/>
    <mergeCell ref="P800:Q800"/>
    <mergeCell ref="R800:S800"/>
    <mergeCell ref="T800:U800"/>
    <mergeCell ref="V800:W800"/>
    <mergeCell ref="A799:B800"/>
    <mergeCell ref="D799:G800"/>
    <mergeCell ref="H800:I800"/>
    <mergeCell ref="J800:K800"/>
    <mergeCell ref="L800:M800"/>
    <mergeCell ref="N798:O798"/>
    <mergeCell ref="P798:Q798"/>
    <mergeCell ref="R798:S798"/>
    <mergeCell ref="T798:U798"/>
    <mergeCell ref="V798:W798"/>
    <mergeCell ref="A797:B798"/>
    <mergeCell ref="D797:G798"/>
    <mergeCell ref="H798:I798"/>
    <mergeCell ref="J798:K798"/>
    <mergeCell ref="L798:M798"/>
    <mergeCell ref="N796:O796"/>
    <mergeCell ref="P796:Q796"/>
    <mergeCell ref="R796:S796"/>
    <mergeCell ref="T796:U796"/>
    <mergeCell ref="V796:W796"/>
    <mergeCell ref="A795:B796"/>
    <mergeCell ref="D795:G796"/>
    <mergeCell ref="H796:I796"/>
    <mergeCell ref="J796:K796"/>
    <mergeCell ref="L796:M796"/>
    <mergeCell ref="N794:O794"/>
    <mergeCell ref="P794:Q794"/>
    <mergeCell ref="R794:S794"/>
    <mergeCell ref="T794:U794"/>
    <mergeCell ref="V794:W794"/>
    <mergeCell ref="A793:B794"/>
    <mergeCell ref="D793:G794"/>
    <mergeCell ref="H794:I794"/>
    <mergeCell ref="J794:K794"/>
    <mergeCell ref="L794:M794"/>
    <mergeCell ref="N792:O792"/>
    <mergeCell ref="P792:Q792"/>
    <mergeCell ref="R792:S792"/>
    <mergeCell ref="T792:U792"/>
    <mergeCell ref="V792:W792"/>
    <mergeCell ref="A791:B792"/>
    <mergeCell ref="D791:G792"/>
    <mergeCell ref="H792:I792"/>
    <mergeCell ref="J792:K792"/>
    <mergeCell ref="L792:M792"/>
    <mergeCell ref="N790:O790"/>
    <mergeCell ref="P790:Q790"/>
    <mergeCell ref="R790:S790"/>
    <mergeCell ref="T790:U790"/>
    <mergeCell ref="V790:W790"/>
    <mergeCell ref="A789:B790"/>
    <mergeCell ref="D789:G790"/>
    <mergeCell ref="H790:I790"/>
    <mergeCell ref="J790:K790"/>
    <mergeCell ref="L790:M790"/>
    <mergeCell ref="G787:H788"/>
    <mergeCell ref="O787:P788"/>
    <mergeCell ref="U787:V788"/>
    <mergeCell ref="D788:E788"/>
    <mergeCell ref="I788:J788"/>
    <mergeCell ref="K788:L788"/>
    <mergeCell ref="M788:N788"/>
    <mergeCell ref="Q788:R788"/>
    <mergeCell ref="S788:T788"/>
    <mergeCell ref="S783:T783"/>
    <mergeCell ref="A785:B785"/>
    <mergeCell ref="C785:D785"/>
    <mergeCell ref="E785:F785"/>
    <mergeCell ref="G785:N785"/>
    <mergeCell ref="H783:J783"/>
    <mergeCell ref="K783:L783"/>
    <mergeCell ref="M783:N783"/>
    <mergeCell ref="O783:P783"/>
    <mergeCell ref="Q783:R783"/>
    <mergeCell ref="H778:N778"/>
    <mergeCell ref="Q779:S780"/>
    <mergeCell ref="H780:I781"/>
    <mergeCell ref="J780:K781"/>
    <mergeCell ref="L780:M781"/>
    <mergeCell ref="N780:O781"/>
    <mergeCell ref="B771:D772"/>
    <mergeCell ref="E771:H772"/>
    <mergeCell ref="J771:L772"/>
    <mergeCell ref="O771:S772"/>
    <mergeCell ref="D775:R776"/>
    <mergeCell ref="S776:T777"/>
    <mergeCell ref="O766:P766"/>
    <mergeCell ref="Q766:R766"/>
    <mergeCell ref="S766:T766"/>
    <mergeCell ref="U766:V766"/>
    <mergeCell ref="E770:F770"/>
    <mergeCell ref="J770:K770"/>
    <mergeCell ref="O770:Q770"/>
    <mergeCell ref="D766:E766"/>
    <mergeCell ref="G766:H766"/>
    <mergeCell ref="I766:J766"/>
    <mergeCell ref="K766:L766"/>
    <mergeCell ref="M766:N766"/>
    <mergeCell ref="G763:H764"/>
    <mergeCell ref="O763:P764"/>
    <mergeCell ref="U763:V764"/>
    <mergeCell ref="D764:E764"/>
    <mergeCell ref="I764:J764"/>
    <mergeCell ref="K764:L764"/>
    <mergeCell ref="M764:N764"/>
    <mergeCell ref="Q764:R764"/>
    <mergeCell ref="S764:T764"/>
    <mergeCell ref="S759:T759"/>
    <mergeCell ref="A761:B761"/>
    <mergeCell ref="C761:D761"/>
    <mergeCell ref="E761:F761"/>
    <mergeCell ref="G761:N761"/>
    <mergeCell ref="H759:J759"/>
    <mergeCell ref="K759:L759"/>
    <mergeCell ref="M759:N759"/>
    <mergeCell ref="O759:P759"/>
    <mergeCell ref="Q759:R759"/>
    <mergeCell ref="D751:R752"/>
    <mergeCell ref="S752:T753"/>
    <mergeCell ref="H754:N754"/>
    <mergeCell ref="Q755:S756"/>
    <mergeCell ref="H756:I757"/>
    <mergeCell ref="J756:K757"/>
    <mergeCell ref="L756:M757"/>
    <mergeCell ref="N756:O757"/>
    <mergeCell ref="E746:F746"/>
    <mergeCell ref="J746:K746"/>
    <mergeCell ref="O746:Q746"/>
    <mergeCell ref="B747:D748"/>
    <mergeCell ref="E747:H748"/>
    <mergeCell ref="J747:L748"/>
    <mergeCell ref="O747:S748"/>
    <mergeCell ref="N743:O743"/>
    <mergeCell ref="P743:Q743"/>
    <mergeCell ref="R743:S743"/>
    <mergeCell ref="T743:U743"/>
    <mergeCell ref="V743:W743"/>
    <mergeCell ref="N740:O741"/>
    <mergeCell ref="P740:Q741"/>
    <mergeCell ref="R740:S741"/>
    <mergeCell ref="T740:U741"/>
    <mergeCell ref="V740:W741"/>
    <mergeCell ref="A739:B740"/>
    <mergeCell ref="D739:G740"/>
    <mergeCell ref="H740:I741"/>
    <mergeCell ref="J740:K741"/>
    <mergeCell ref="L740:M741"/>
    <mergeCell ref="A741:B743"/>
    <mergeCell ref="D741:G743"/>
    <mergeCell ref="H743:I743"/>
    <mergeCell ref="J743:K743"/>
    <mergeCell ref="L743:M743"/>
    <mergeCell ref="N738:O738"/>
    <mergeCell ref="P738:Q738"/>
    <mergeCell ref="R738:S738"/>
    <mergeCell ref="T738:U738"/>
    <mergeCell ref="V738:W738"/>
    <mergeCell ref="A737:B738"/>
    <mergeCell ref="D737:G738"/>
    <mergeCell ref="H738:I738"/>
    <mergeCell ref="J738:K738"/>
    <mergeCell ref="L738:M738"/>
    <mergeCell ref="N736:O736"/>
    <mergeCell ref="P736:Q736"/>
    <mergeCell ref="R736:S736"/>
    <mergeCell ref="T736:U736"/>
    <mergeCell ref="V736:W736"/>
    <mergeCell ref="A735:B736"/>
    <mergeCell ref="D735:G736"/>
    <mergeCell ref="H736:I736"/>
    <mergeCell ref="J736:K736"/>
    <mergeCell ref="L736:M736"/>
    <mergeCell ref="N734:O734"/>
    <mergeCell ref="P734:Q734"/>
    <mergeCell ref="R734:S734"/>
    <mergeCell ref="T734:U734"/>
    <mergeCell ref="V734:W734"/>
    <mergeCell ref="N731:O732"/>
    <mergeCell ref="P731:Q732"/>
    <mergeCell ref="R731:S732"/>
    <mergeCell ref="T731:U732"/>
    <mergeCell ref="V731:W732"/>
    <mergeCell ref="A730:B731"/>
    <mergeCell ref="D730:G731"/>
    <mergeCell ref="H731:I732"/>
    <mergeCell ref="J731:K732"/>
    <mergeCell ref="L731:M732"/>
    <mergeCell ref="A732:B734"/>
    <mergeCell ref="D732:G734"/>
    <mergeCell ref="H734:I734"/>
    <mergeCell ref="J734:K734"/>
    <mergeCell ref="L734:M734"/>
    <mergeCell ref="N729:O729"/>
    <mergeCell ref="P729:Q729"/>
    <mergeCell ref="R729:S729"/>
    <mergeCell ref="T729:U729"/>
    <mergeCell ref="V729:W729"/>
    <mergeCell ref="A728:B729"/>
    <mergeCell ref="D728:G729"/>
    <mergeCell ref="H729:I729"/>
    <mergeCell ref="J729:K729"/>
    <mergeCell ref="L729:M729"/>
    <mergeCell ref="N727:O727"/>
    <mergeCell ref="P727:Q727"/>
    <mergeCell ref="R727:S727"/>
    <mergeCell ref="T727:U727"/>
    <mergeCell ref="V727:W727"/>
    <mergeCell ref="N724:O725"/>
    <mergeCell ref="P724:Q725"/>
    <mergeCell ref="R724:S725"/>
    <mergeCell ref="T724:U725"/>
    <mergeCell ref="V724:W725"/>
    <mergeCell ref="N721:O722"/>
    <mergeCell ref="P721:Q722"/>
    <mergeCell ref="R721:S722"/>
    <mergeCell ref="T721:U722"/>
    <mergeCell ref="V721:W722"/>
    <mergeCell ref="A720:B721"/>
    <mergeCell ref="D720:G721"/>
    <mergeCell ref="H721:I722"/>
    <mergeCell ref="J721:K722"/>
    <mergeCell ref="L721:M722"/>
    <mergeCell ref="A722:B724"/>
    <mergeCell ref="D722:G724"/>
    <mergeCell ref="H724:I725"/>
    <mergeCell ref="J724:K725"/>
    <mergeCell ref="L724:M725"/>
    <mergeCell ref="A725:B727"/>
    <mergeCell ref="D725:G727"/>
    <mergeCell ref="H727:I727"/>
    <mergeCell ref="J727:K727"/>
    <mergeCell ref="L727:M727"/>
    <mergeCell ref="N719:O719"/>
    <mergeCell ref="P719:Q719"/>
    <mergeCell ref="R719:S719"/>
    <mergeCell ref="T719:U719"/>
    <mergeCell ref="V719:W719"/>
    <mergeCell ref="A718:B719"/>
    <mergeCell ref="D718:G719"/>
    <mergeCell ref="H719:I719"/>
    <mergeCell ref="J719:K719"/>
    <mergeCell ref="L719:M719"/>
    <mergeCell ref="P714:Q715"/>
    <mergeCell ref="R714:S715"/>
    <mergeCell ref="T714:U715"/>
    <mergeCell ref="V714:W715"/>
    <mergeCell ref="A715:B717"/>
    <mergeCell ref="D715:G717"/>
    <mergeCell ref="H717:I717"/>
    <mergeCell ref="J717:K717"/>
    <mergeCell ref="L717:M717"/>
    <mergeCell ref="N717:O717"/>
    <mergeCell ref="P717:Q717"/>
    <mergeCell ref="R717:S717"/>
    <mergeCell ref="T717:U717"/>
    <mergeCell ref="V717:W717"/>
    <mergeCell ref="D712:G714"/>
    <mergeCell ref="H714:I715"/>
    <mergeCell ref="J714:K715"/>
    <mergeCell ref="L714:M715"/>
    <mergeCell ref="N714:O715"/>
    <mergeCell ref="N711:O712"/>
    <mergeCell ref="P711:Q712"/>
    <mergeCell ref="R711:S712"/>
    <mergeCell ref="T711:U712"/>
    <mergeCell ref="V711:W712"/>
    <mergeCell ref="N708:O709"/>
    <mergeCell ref="P708:Q709"/>
    <mergeCell ref="R708:S709"/>
    <mergeCell ref="T708:U709"/>
    <mergeCell ref="V708:W709"/>
    <mergeCell ref="N705:O706"/>
    <mergeCell ref="P705:Q706"/>
    <mergeCell ref="R705:S706"/>
    <mergeCell ref="T705:U706"/>
    <mergeCell ref="V705:W706"/>
    <mergeCell ref="A704:B705"/>
    <mergeCell ref="D704:G705"/>
    <mergeCell ref="H705:I706"/>
    <mergeCell ref="J705:K706"/>
    <mergeCell ref="L705:M706"/>
    <mergeCell ref="A706:B708"/>
    <mergeCell ref="D706:G708"/>
    <mergeCell ref="H708:I709"/>
    <mergeCell ref="J708:K709"/>
    <mergeCell ref="L708:M709"/>
    <mergeCell ref="A709:B711"/>
    <mergeCell ref="D709:G711"/>
    <mergeCell ref="H711:I712"/>
    <mergeCell ref="J711:K712"/>
    <mergeCell ref="L711:M712"/>
    <mergeCell ref="A712:B714"/>
    <mergeCell ref="N703:O703"/>
    <mergeCell ref="P703:Q703"/>
    <mergeCell ref="R703:S703"/>
    <mergeCell ref="T703:U703"/>
    <mergeCell ref="V703:W703"/>
    <mergeCell ref="A702:B703"/>
    <mergeCell ref="D702:G703"/>
    <mergeCell ref="H703:I703"/>
    <mergeCell ref="J703:K703"/>
    <mergeCell ref="L703:M703"/>
    <mergeCell ref="G700:H701"/>
    <mergeCell ref="O700:P701"/>
    <mergeCell ref="U700:V701"/>
    <mergeCell ref="D701:E701"/>
    <mergeCell ref="I701:J701"/>
    <mergeCell ref="K701:L701"/>
    <mergeCell ref="M701:N701"/>
    <mergeCell ref="Q701:R701"/>
    <mergeCell ref="S701:T701"/>
    <mergeCell ref="S696:T696"/>
    <mergeCell ref="A698:B698"/>
    <mergeCell ref="C698:D698"/>
    <mergeCell ref="E698:F698"/>
    <mergeCell ref="G698:N698"/>
    <mergeCell ref="H696:J696"/>
    <mergeCell ref="K696:L696"/>
    <mergeCell ref="M696:N696"/>
    <mergeCell ref="O696:P696"/>
    <mergeCell ref="Q696:R696"/>
    <mergeCell ref="D688:R689"/>
    <mergeCell ref="S689:T690"/>
    <mergeCell ref="H691:N691"/>
    <mergeCell ref="Q692:S693"/>
    <mergeCell ref="H693:I694"/>
    <mergeCell ref="J693:K694"/>
    <mergeCell ref="L693:M694"/>
    <mergeCell ref="N693:O694"/>
    <mergeCell ref="E683:F683"/>
    <mergeCell ref="J683:K683"/>
    <mergeCell ref="O683:Q683"/>
    <mergeCell ref="B684:D685"/>
    <mergeCell ref="E684:H685"/>
    <mergeCell ref="J684:L685"/>
    <mergeCell ref="O684:S685"/>
    <mergeCell ref="N680:O680"/>
    <mergeCell ref="P680:Q680"/>
    <mergeCell ref="R680:S680"/>
    <mergeCell ref="T680:U680"/>
    <mergeCell ref="V680:W680"/>
    <mergeCell ref="N677:O678"/>
    <mergeCell ref="P677:Q678"/>
    <mergeCell ref="R677:S678"/>
    <mergeCell ref="T677:U678"/>
    <mergeCell ref="V677:W678"/>
    <mergeCell ref="A676:B677"/>
    <mergeCell ref="D676:G677"/>
    <mergeCell ref="H677:I678"/>
    <mergeCell ref="J677:K678"/>
    <mergeCell ref="L677:M678"/>
    <mergeCell ref="A678:B680"/>
    <mergeCell ref="D678:G680"/>
    <mergeCell ref="H680:I680"/>
    <mergeCell ref="J680:K680"/>
    <mergeCell ref="L680:M680"/>
    <mergeCell ref="N675:O675"/>
    <mergeCell ref="P675:Q675"/>
    <mergeCell ref="R675:S675"/>
    <mergeCell ref="T675:U675"/>
    <mergeCell ref="V675:W675"/>
    <mergeCell ref="A674:B675"/>
    <mergeCell ref="D674:G675"/>
    <mergeCell ref="H675:I675"/>
    <mergeCell ref="J675:K675"/>
    <mergeCell ref="L675:M675"/>
    <mergeCell ref="N673:O673"/>
    <mergeCell ref="P673:Q673"/>
    <mergeCell ref="R673:S673"/>
    <mergeCell ref="T673:U673"/>
    <mergeCell ref="V673:W673"/>
    <mergeCell ref="A672:B673"/>
    <mergeCell ref="D672:G673"/>
    <mergeCell ref="H673:I673"/>
    <mergeCell ref="J673:K673"/>
    <mergeCell ref="L673:M673"/>
    <mergeCell ref="N671:O671"/>
    <mergeCell ref="P671:Q671"/>
    <mergeCell ref="R671:S671"/>
    <mergeCell ref="T671:U671"/>
    <mergeCell ref="V671:W671"/>
    <mergeCell ref="A670:B671"/>
    <mergeCell ref="D670:G671"/>
    <mergeCell ref="H671:I671"/>
    <mergeCell ref="J671:K671"/>
    <mergeCell ref="L671:M671"/>
    <mergeCell ref="N669:O669"/>
    <mergeCell ref="P669:Q669"/>
    <mergeCell ref="R669:S669"/>
    <mergeCell ref="T669:U669"/>
    <mergeCell ref="V669:W669"/>
    <mergeCell ref="A668:B669"/>
    <mergeCell ref="D668:G669"/>
    <mergeCell ref="H669:I669"/>
    <mergeCell ref="J669:K669"/>
    <mergeCell ref="L669:M669"/>
    <mergeCell ref="N667:O667"/>
    <mergeCell ref="P667:Q667"/>
    <mergeCell ref="R667:S667"/>
    <mergeCell ref="T667:U667"/>
    <mergeCell ref="V667:W667"/>
    <mergeCell ref="A666:B667"/>
    <mergeCell ref="D666:G667"/>
    <mergeCell ref="H667:I667"/>
    <mergeCell ref="J667:K667"/>
    <mergeCell ref="L667:M667"/>
    <mergeCell ref="N665:O665"/>
    <mergeCell ref="P665:Q665"/>
    <mergeCell ref="R665:S665"/>
    <mergeCell ref="T665:U665"/>
    <mergeCell ref="V665:W665"/>
    <mergeCell ref="A664:B665"/>
    <mergeCell ref="D664:G665"/>
    <mergeCell ref="H665:I665"/>
    <mergeCell ref="J665:K665"/>
    <mergeCell ref="L665:M665"/>
    <mergeCell ref="N663:O663"/>
    <mergeCell ref="P663:Q663"/>
    <mergeCell ref="R663:S663"/>
    <mergeCell ref="T663:U663"/>
    <mergeCell ref="V663:W663"/>
    <mergeCell ref="A662:B663"/>
    <mergeCell ref="D662:G663"/>
    <mergeCell ref="H663:I663"/>
    <mergeCell ref="J663:K663"/>
    <mergeCell ref="L663:M663"/>
    <mergeCell ref="N661:O661"/>
    <mergeCell ref="P661:Q661"/>
    <mergeCell ref="R661:S661"/>
    <mergeCell ref="T661:U661"/>
    <mergeCell ref="V661:W661"/>
    <mergeCell ref="A660:B661"/>
    <mergeCell ref="D660:G661"/>
    <mergeCell ref="H661:I661"/>
    <mergeCell ref="J661:K661"/>
    <mergeCell ref="L661:M661"/>
    <mergeCell ref="N659:O659"/>
    <mergeCell ref="P659:Q659"/>
    <mergeCell ref="R659:S659"/>
    <mergeCell ref="T659:U659"/>
    <mergeCell ref="V659:W659"/>
    <mergeCell ref="A658:B659"/>
    <mergeCell ref="D658:G659"/>
    <mergeCell ref="H659:I659"/>
    <mergeCell ref="J659:K659"/>
    <mergeCell ref="L659:M659"/>
    <mergeCell ref="N657:O657"/>
    <mergeCell ref="P657:Q657"/>
    <mergeCell ref="R657:S657"/>
    <mergeCell ref="T657:U657"/>
    <mergeCell ref="V657:W657"/>
    <mergeCell ref="A656:B657"/>
    <mergeCell ref="D656:G657"/>
    <mergeCell ref="H657:I657"/>
    <mergeCell ref="J657:K657"/>
    <mergeCell ref="L657:M657"/>
    <mergeCell ref="N655:O655"/>
    <mergeCell ref="P655:Q655"/>
    <mergeCell ref="R655:S655"/>
    <mergeCell ref="T655:U655"/>
    <mergeCell ref="V655:W655"/>
    <mergeCell ref="A654:B655"/>
    <mergeCell ref="D654:G655"/>
    <mergeCell ref="H655:I655"/>
    <mergeCell ref="J655:K655"/>
    <mergeCell ref="L655:M655"/>
    <mergeCell ref="N653:O653"/>
    <mergeCell ref="P653:Q653"/>
    <mergeCell ref="R653:S653"/>
    <mergeCell ref="T653:U653"/>
    <mergeCell ref="V653:W653"/>
    <mergeCell ref="A652:B653"/>
    <mergeCell ref="D652:G653"/>
    <mergeCell ref="H653:I653"/>
    <mergeCell ref="J653:K653"/>
    <mergeCell ref="L653:M653"/>
    <mergeCell ref="N651:O651"/>
    <mergeCell ref="P651:Q651"/>
    <mergeCell ref="R651:S651"/>
    <mergeCell ref="T651:U651"/>
    <mergeCell ref="V651:W651"/>
    <mergeCell ref="A650:B651"/>
    <mergeCell ref="D650:G651"/>
    <mergeCell ref="H651:I651"/>
    <mergeCell ref="J651:K651"/>
    <mergeCell ref="L651:M651"/>
    <mergeCell ref="N649:O649"/>
    <mergeCell ref="P649:Q649"/>
    <mergeCell ref="R649:S649"/>
    <mergeCell ref="T649:U649"/>
    <mergeCell ref="V649:W649"/>
    <mergeCell ref="A648:B649"/>
    <mergeCell ref="D648:G649"/>
    <mergeCell ref="H649:I649"/>
    <mergeCell ref="J649:K649"/>
    <mergeCell ref="L649:M649"/>
    <mergeCell ref="N647:O647"/>
    <mergeCell ref="P647:Q647"/>
    <mergeCell ref="R647:S647"/>
    <mergeCell ref="T647:U647"/>
    <mergeCell ref="V647:W647"/>
    <mergeCell ref="A646:B647"/>
    <mergeCell ref="D646:G647"/>
    <mergeCell ref="H647:I647"/>
    <mergeCell ref="J647:K647"/>
    <mergeCell ref="L647:M647"/>
    <mergeCell ref="N645:O645"/>
    <mergeCell ref="P645:Q645"/>
    <mergeCell ref="R645:S645"/>
    <mergeCell ref="T645:U645"/>
    <mergeCell ref="V645:W645"/>
    <mergeCell ref="A644:B645"/>
    <mergeCell ref="D644:G645"/>
    <mergeCell ref="H645:I645"/>
    <mergeCell ref="J645:K645"/>
    <mergeCell ref="L645:M645"/>
    <mergeCell ref="G642:H643"/>
    <mergeCell ref="O642:P643"/>
    <mergeCell ref="U642:V643"/>
    <mergeCell ref="D643:E643"/>
    <mergeCell ref="I643:J643"/>
    <mergeCell ref="K643:L643"/>
    <mergeCell ref="M643:N643"/>
    <mergeCell ref="Q643:R643"/>
    <mergeCell ref="S643:T643"/>
    <mergeCell ref="S638:T638"/>
    <mergeCell ref="A640:B640"/>
    <mergeCell ref="C640:D640"/>
    <mergeCell ref="E640:F640"/>
    <mergeCell ref="G640:N640"/>
    <mergeCell ref="H638:J638"/>
    <mergeCell ref="K638:L638"/>
    <mergeCell ref="M638:N638"/>
    <mergeCell ref="O638:P638"/>
    <mergeCell ref="Q638:R638"/>
    <mergeCell ref="D630:R631"/>
    <mergeCell ref="S631:T632"/>
    <mergeCell ref="H633:N633"/>
    <mergeCell ref="Q634:S635"/>
    <mergeCell ref="H635:I636"/>
    <mergeCell ref="J635:K636"/>
    <mergeCell ref="L635:M636"/>
    <mergeCell ref="N635:O636"/>
    <mergeCell ref="E625:F625"/>
    <mergeCell ref="J625:K625"/>
    <mergeCell ref="O625:Q625"/>
    <mergeCell ref="B626:D627"/>
    <mergeCell ref="E626:H627"/>
    <mergeCell ref="J626:L627"/>
    <mergeCell ref="O626:S627"/>
    <mergeCell ref="R619:S619"/>
    <mergeCell ref="T619:U619"/>
    <mergeCell ref="D621:E621"/>
    <mergeCell ref="G621:H621"/>
    <mergeCell ref="I621:J621"/>
    <mergeCell ref="K621:L621"/>
    <mergeCell ref="M621:N621"/>
    <mergeCell ref="O621:P621"/>
    <mergeCell ref="Q621:R621"/>
    <mergeCell ref="S621:T621"/>
    <mergeCell ref="U621:V621"/>
    <mergeCell ref="H619:I619"/>
    <mergeCell ref="J619:K619"/>
    <mergeCell ref="L619:M619"/>
    <mergeCell ref="N619:O619"/>
    <mergeCell ref="P619:Q619"/>
    <mergeCell ref="H616:I617"/>
    <mergeCell ref="J616:K617"/>
    <mergeCell ref="L616:M617"/>
    <mergeCell ref="N616:O617"/>
    <mergeCell ref="P616:Q617"/>
    <mergeCell ref="R616:S617"/>
    <mergeCell ref="T616:U617"/>
    <mergeCell ref="V616:W617"/>
    <mergeCell ref="A617:B619"/>
    <mergeCell ref="D617:G619"/>
    <mergeCell ref="D611:G613"/>
    <mergeCell ref="H613:I614"/>
    <mergeCell ref="J613:K614"/>
    <mergeCell ref="L613:M614"/>
    <mergeCell ref="N613:O614"/>
    <mergeCell ref="N610:O611"/>
    <mergeCell ref="P610:Q611"/>
    <mergeCell ref="R610:S611"/>
    <mergeCell ref="T610:U611"/>
    <mergeCell ref="V610:W611"/>
    <mergeCell ref="V619:W619"/>
    <mergeCell ref="N607:O608"/>
    <mergeCell ref="P607:Q608"/>
    <mergeCell ref="R607:S608"/>
    <mergeCell ref="T607:U608"/>
    <mergeCell ref="V607:W608"/>
    <mergeCell ref="N604:O605"/>
    <mergeCell ref="P604:Q605"/>
    <mergeCell ref="R604:S605"/>
    <mergeCell ref="T604:U605"/>
    <mergeCell ref="V604:W605"/>
    <mergeCell ref="A603:B604"/>
    <mergeCell ref="D603:G604"/>
    <mergeCell ref="H604:I605"/>
    <mergeCell ref="J604:K605"/>
    <mergeCell ref="L604:M605"/>
    <mergeCell ref="A605:B607"/>
    <mergeCell ref="D605:G607"/>
    <mergeCell ref="H607:I608"/>
    <mergeCell ref="J607:K608"/>
    <mergeCell ref="L607:M608"/>
    <mergeCell ref="A608:B610"/>
    <mergeCell ref="D608:G610"/>
    <mergeCell ref="H610:I611"/>
    <mergeCell ref="J610:K611"/>
    <mergeCell ref="L610:M611"/>
    <mergeCell ref="A611:B613"/>
    <mergeCell ref="P613:Q614"/>
    <mergeCell ref="R613:S614"/>
    <mergeCell ref="T613:U614"/>
    <mergeCell ref="V613:W614"/>
    <mergeCell ref="A614:B616"/>
    <mergeCell ref="D614:G616"/>
    <mergeCell ref="G601:H602"/>
    <mergeCell ref="O601:P602"/>
    <mergeCell ref="U601:V602"/>
    <mergeCell ref="D602:E602"/>
    <mergeCell ref="I602:J602"/>
    <mergeCell ref="K602:L602"/>
    <mergeCell ref="M602:N602"/>
    <mergeCell ref="Q602:R602"/>
    <mergeCell ref="S602:T602"/>
    <mergeCell ref="S597:T597"/>
    <mergeCell ref="A599:B599"/>
    <mergeCell ref="C599:D599"/>
    <mergeCell ref="E599:F599"/>
    <mergeCell ref="G599:N599"/>
    <mergeCell ref="H597:J597"/>
    <mergeCell ref="K597:L597"/>
    <mergeCell ref="M597:N597"/>
    <mergeCell ref="O597:P597"/>
    <mergeCell ref="Q597:R597"/>
    <mergeCell ref="D589:R590"/>
    <mergeCell ref="S590:T591"/>
    <mergeCell ref="H592:N592"/>
    <mergeCell ref="Q593:S594"/>
    <mergeCell ref="H594:I595"/>
    <mergeCell ref="J594:K595"/>
    <mergeCell ref="L594:M595"/>
    <mergeCell ref="N594:O595"/>
    <mergeCell ref="E584:F584"/>
    <mergeCell ref="J584:K584"/>
    <mergeCell ref="O584:Q584"/>
    <mergeCell ref="B585:D586"/>
    <mergeCell ref="E585:H586"/>
    <mergeCell ref="J585:L586"/>
    <mergeCell ref="O585:S586"/>
    <mergeCell ref="N581:O581"/>
    <mergeCell ref="P581:Q581"/>
    <mergeCell ref="R581:S581"/>
    <mergeCell ref="T581:U581"/>
    <mergeCell ref="V581:W581"/>
    <mergeCell ref="N578:O579"/>
    <mergeCell ref="P578:Q579"/>
    <mergeCell ref="R578:S579"/>
    <mergeCell ref="T578:U579"/>
    <mergeCell ref="V578:W579"/>
    <mergeCell ref="A577:B578"/>
    <mergeCell ref="D577:G578"/>
    <mergeCell ref="H578:I579"/>
    <mergeCell ref="J578:K579"/>
    <mergeCell ref="L578:M579"/>
    <mergeCell ref="A579:B581"/>
    <mergeCell ref="D579:G581"/>
    <mergeCell ref="H581:I581"/>
    <mergeCell ref="J581:K581"/>
    <mergeCell ref="L581:M581"/>
    <mergeCell ref="N576:O576"/>
    <mergeCell ref="P576:Q576"/>
    <mergeCell ref="R576:S576"/>
    <mergeCell ref="T576:U576"/>
    <mergeCell ref="V576:W576"/>
    <mergeCell ref="A575:B576"/>
    <mergeCell ref="D575:G576"/>
    <mergeCell ref="H576:I576"/>
    <mergeCell ref="J576:K576"/>
    <mergeCell ref="L576:M576"/>
    <mergeCell ref="N574:O574"/>
    <mergeCell ref="P574:Q574"/>
    <mergeCell ref="R574:S574"/>
    <mergeCell ref="T574:U574"/>
    <mergeCell ref="V574:W574"/>
    <mergeCell ref="A573:B574"/>
    <mergeCell ref="D573:G574"/>
    <mergeCell ref="H574:I574"/>
    <mergeCell ref="J574:K574"/>
    <mergeCell ref="L574:M574"/>
    <mergeCell ref="N572:O572"/>
    <mergeCell ref="P572:Q572"/>
    <mergeCell ref="R572:S572"/>
    <mergeCell ref="T572:U572"/>
    <mergeCell ref="V572:W572"/>
    <mergeCell ref="N569:O570"/>
    <mergeCell ref="P569:Q570"/>
    <mergeCell ref="R569:S570"/>
    <mergeCell ref="T569:U570"/>
    <mergeCell ref="V569:W570"/>
    <mergeCell ref="A568:B569"/>
    <mergeCell ref="D568:G569"/>
    <mergeCell ref="H569:I570"/>
    <mergeCell ref="J569:K570"/>
    <mergeCell ref="L569:M570"/>
    <mergeCell ref="A570:B572"/>
    <mergeCell ref="D570:G572"/>
    <mergeCell ref="H572:I572"/>
    <mergeCell ref="J572:K572"/>
    <mergeCell ref="L572:M572"/>
    <mergeCell ref="L558:M558"/>
    <mergeCell ref="N558:O558"/>
    <mergeCell ref="P558:Q558"/>
    <mergeCell ref="R558:S558"/>
    <mergeCell ref="N567:O567"/>
    <mergeCell ref="P567:Q567"/>
    <mergeCell ref="R567:S567"/>
    <mergeCell ref="T567:U567"/>
    <mergeCell ref="V567:W567"/>
    <mergeCell ref="N564:O565"/>
    <mergeCell ref="P564:Q565"/>
    <mergeCell ref="R564:S565"/>
    <mergeCell ref="T564:U565"/>
    <mergeCell ref="V564:W565"/>
    <mergeCell ref="A563:B564"/>
    <mergeCell ref="D563:G564"/>
    <mergeCell ref="H564:I565"/>
    <mergeCell ref="J564:K565"/>
    <mergeCell ref="L564:M565"/>
    <mergeCell ref="A565:B567"/>
    <mergeCell ref="D565:G567"/>
    <mergeCell ref="H567:I567"/>
    <mergeCell ref="J567:K567"/>
    <mergeCell ref="L567:M567"/>
    <mergeCell ref="V555:W556"/>
    <mergeCell ref="A556:B558"/>
    <mergeCell ref="D556:G558"/>
    <mergeCell ref="H558:I558"/>
    <mergeCell ref="H552:I553"/>
    <mergeCell ref="J552:K553"/>
    <mergeCell ref="L552:M553"/>
    <mergeCell ref="N552:O553"/>
    <mergeCell ref="P552:Q553"/>
    <mergeCell ref="N562:O562"/>
    <mergeCell ref="P562:Q562"/>
    <mergeCell ref="R562:S562"/>
    <mergeCell ref="T562:U562"/>
    <mergeCell ref="V562:W562"/>
    <mergeCell ref="A561:B562"/>
    <mergeCell ref="D561:G562"/>
    <mergeCell ref="H562:I562"/>
    <mergeCell ref="J562:K562"/>
    <mergeCell ref="L562:M562"/>
    <mergeCell ref="T558:U558"/>
    <mergeCell ref="V558:W558"/>
    <mergeCell ref="A559:B560"/>
    <mergeCell ref="D559:G560"/>
    <mergeCell ref="H560:I560"/>
    <mergeCell ref="J560:K560"/>
    <mergeCell ref="L560:M560"/>
    <mergeCell ref="N560:O560"/>
    <mergeCell ref="P560:Q560"/>
    <mergeCell ref="R560:S560"/>
    <mergeCell ref="T560:U560"/>
    <mergeCell ref="V560:W560"/>
    <mergeCell ref="J558:K558"/>
    <mergeCell ref="H549:I550"/>
    <mergeCell ref="J549:K550"/>
    <mergeCell ref="L549:M550"/>
    <mergeCell ref="N549:O550"/>
    <mergeCell ref="P549:Q550"/>
    <mergeCell ref="R549:S550"/>
    <mergeCell ref="T549:U550"/>
    <mergeCell ref="V549:W550"/>
    <mergeCell ref="A550:B552"/>
    <mergeCell ref="D550:G552"/>
    <mergeCell ref="D544:G546"/>
    <mergeCell ref="H546:I547"/>
    <mergeCell ref="J546:K547"/>
    <mergeCell ref="L546:M547"/>
    <mergeCell ref="N546:O547"/>
    <mergeCell ref="N543:O544"/>
    <mergeCell ref="P543:Q544"/>
    <mergeCell ref="R543:S544"/>
    <mergeCell ref="T543:U544"/>
    <mergeCell ref="V543:W544"/>
    <mergeCell ref="R552:S553"/>
    <mergeCell ref="T552:U553"/>
    <mergeCell ref="V552:W553"/>
    <mergeCell ref="A553:B555"/>
    <mergeCell ref="D553:G555"/>
    <mergeCell ref="H555:I556"/>
    <mergeCell ref="J555:K556"/>
    <mergeCell ref="L555:M556"/>
    <mergeCell ref="N555:O556"/>
    <mergeCell ref="P555:Q556"/>
    <mergeCell ref="R555:S556"/>
    <mergeCell ref="T555:U556"/>
    <mergeCell ref="N540:O541"/>
    <mergeCell ref="P540:Q541"/>
    <mergeCell ref="R540:S541"/>
    <mergeCell ref="T540:U541"/>
    <mergeCell ref="V540:W541"/>
    <mergeCell ref="N537:O538"/>
    <mergeCell ref="P537:Q538"/>
    <mergeCell ref="R537:S538"/>
    <mergeCell ref="T537:U538"/>
    <mergeCell ref="V537:W538"/>
    <mergeCell ref="A536:B537"/>
    <mergeCell ref="D536:G537"/>
    <mergeCell ref="H537:I538"/>
    <mergeCell ref="J537:K538"/>
    <mergeCell ref="L537:M538"/>
    <mergeCell ref="A538:B540"/>
    <mergeCell ref="D538:G540"/>
    <mergeCell ref="H540:I541"/>
    <mergeCell ref="J540:K541"/>
    <mergeCell ref="L540:M541"/>
    <mergeCell ref="A541:B543"/>
    <mergeCell ref="D541:G543"/>
    <mergeCell ref="H543:I544"/>
    <mergeCell ref="J543:K544"/>
    <mergeCell ref="L543:M544"/>
    <mergeCell ref="A544:B546"/>
    <mergeCell ref="P546:Q547"/>
    <mergeCell ref="R546:S547"/>
    <mergeCell ref="T546:U547"/>
    <mergeCell ref="V546:W547"/>
    <mergeCell ref="A547:B549"/>
    <mergeCell ref="D547:G549"/>
    <mergeCell ref="G534:H535"/>
    <mergeCell ref="O534:P535"/>
    <mergeCell ref="U534:V535"/>
    <mergeCell ref="D535:E535"/>
    <mergeCell ref="I535:J535"/>
    <mergeCell ref="K535:L535"/>
    <mergeCell ref="M535:N535"/>
    <mergeCell ref="Q535:R535"/>
    <mergeCell ref="S535:T535"/>
    <mergeCell ref="S530:T530"/>
    <mergeCell ref="A532:B532"/>
    <mergeCell ref="C532:D532"/>
    <mergeCell ref="E532:F532"/>
    <mergeCell ref="G532:N532"/>
    <mergeCell ref="H530:J530"/>
    <mergeCell ref="K530:L530"/>
    <mergeCell ref="M530:N530"/>
    <mergeCell ref="O530:P530"/>
    <mergeCell ref="Q530:R530"/>
    <mergeCell ref="D522:R523"/>
    <mergeCell ref="S523:T524"/>
    <mergeCell ref="H525:N525"/>
    <mergeCell ref="Q526:S527"/>
    <mergeCell ref="H527:I528"/>
    <mergeCell ref="J527:K528"/>
    <mergeCell ref="L527:M528"/>
    <mergeCell ref="N527:O528"/>
    <mergeCell ref="E517:F517"/>
    <mergeCell ref="J517:K517"/>
    <mergeCell ref="O517:Q517"/>
    <mergeCell ref="B518:D519"/>
    <mergeCell ref="E518:H519"/>
    <mergeCell ref="J518:L519"/>
    <mergeCell ref="O518:S519"/>
    <mergeCell ref="N514:O514"/>
    <mergeCell ref="P514:Q514"/>
    <mergeCell ref="R514:S514"/>
    <mergeCell ref="T514:U514"/>
    <mergeCell ref="V514:W514"/>
    <mergeCell ref="A513:B514"/>
    <mergeCell ref="D513:G514"/>
    <mergeCell ref="H514:I514"/>
    <mergeCell ref="J514:K514"/>
    <mergeCell ref="L514:M514"/>
    <mergeCell ref="N512:O512"/>
    <mergeCell ref="P512:Q512"/>
    <mergeCell ref="R512:S512"/>
    <mergeCell ref="T512:U512"/>
    <mergeCell ref="V512:W512"/>
    <mergeCell ref="N509:O510"/>
    <mergeCell ref="P509:Q510"/>
    <mergeCell ref="R509:S510"/>
    <mergeCell ref="T509:U510"/>
    <mergeCell ref="V509:W510"/>
    <mergeCell ref="A508:B509"/>
    <mergeCell ref="D508:G509"/>
    <mergeCell ref="H509:I510"/>
    <mergeCell ref="J509:K510"/>
    <mergeCell ref="L509:M510"/>
    <mergeCell ref="A510:B512"/>
    <mergeCell ref="D510:G512"/>
    <mergeCell ref="H512:I512"/>
    <mergeCell ref="J512:K512"/>
    <mergeCell ref="L512:M512"/>
    <mergeCell ref="N507:O507"/>
    <mergeCell ref="P507:Q507"/>
    <mergeCell ref="R507:S507"/>
    <mergeCell ref="T507:U507"/>
    <mergeCell ref="V507:W507"/>
    <mergeCell ref="A506:B507"/>
    <mergeCell ref="D506:G507"/>
    <mergeCell ref="H507:I507"/>
    <mergeCell ref="J507:K507"/>
    <mergeCell ref="L507:M507"/>
    <mergeCell ref="N505:O505"/>
    <mergeCell ref="P505:Q505"/>
    <mergeCell ref="R505:S505"/>
    <mergeCell ref="T505:U505"/>
    <mergeCell ref="V505:W505"/>
    <mergeCell ref="A504:B505"/>
    <mergeCell ref="D504:G505"/>
    <mergeCell ref="H505:I505"/>
    <mergeCell ref="J505:K505"/>
    <mergeCell ref="L505:M505"/>
    <mergeCell ref="N503:O503"/>
    <mergeCell ref="P503:Q503"/>
    <mergeCell ref="R503:S503"/>
    <mergeCell ref="T503:U503"/>
    <mergeCell ref="V503:W503"/>
    <mergeCell ref="A502:B503"/>
    <mergeCell ref="D502:G503"/>
    <mergeCell ref="H503:I503"/>
    <mergeCell ref="J503:K503"/>
    <mergeCell ref="L503:M503"/>
    <mergeCell ref="N501:O501"/>
    <mergeCell ref="P501:Q501"/>
    <mergeCell ref="R501:S501"/>
    <mergeCell ref="T501:U501"/>
    <mergeCell ref="V501:W501"/>
    <mergeCell ref="A500:B501"/>
    <mergeCell ref="D500:G501"/>
    <mergeCell ref="H501:I501"/>
    <mergeCell ref="J501:K501"/>
    <mergeCell ref="L501:M501"/>
    <mergeCell ref="N499:O499"/>
    <mergeCell ref="P499:Q499"/>
    <mergeCell ref="R499:S499"/>
    <mergeCell ref="T499:U499"/>
    <mergeCell ref="V499:W499"/>
    <mergeCell ref="A498:B499"/>
    <mergeCell ref="D498:G499"/>
    <mergeCell ref="H499:I499"/>
    <mergeCell ref="J499:K499"/>
    <mergeCell ref="L499:M499"/>
    <mergeCell ref="N497:O497"/>
    <mergeCell ref="P497:Q497"/>
    <mergeCell ref="R497:S497"/>
    <mergeCell ref="T497:U497"/>
    <mergeCell ref="V497:W497"/>
    <mergeCell ref="A496:B497"/>
    <mergeCell ref="D496:G497"/>
    <mergeCell ref="H497:I497"/>
    <mergeCell ref="J497:K497"/>
    <mergeCell ref="L497:M497"/>
    <mergeCell ref="N495:O495"/>
    <mergeCell ref="P495:Q495"/>
    <mergeCell ref="R495:S495"/>
    <mergeCell ref="T495:U495"/>
    <mergeCell ref="V495:W495"/>
    <mergeCell ref="A494:B495"/>
    <mergeCell ref="D494:G495"/>
    <mergeCell ref="H495:I495"/>
    <mergeCell ref="J495:K495"/>
    <mergeCell ref="L495:M495"/>
    <mergeCell ref="N493:O493"/>
    <mergeCell ref="P493:Q493"/>
    <mergeCell ref="R493:S493"/>
    <mergeCell ref="T493:U493"/>
    <mergeCell ref="V493:W493"/>
    <mergeCell ref="A492:B493"/>
    <mergeCell ref="D492:G493"/>
    <mergeCell ref="H493:I493"/>
    <mergeCell ref="J493:K493"/>
    <mergeCell ref="L493:M493"/>
    <mergeCell ref="N491:O491"/>
    <mergeCell ref="P491:Q491"/>
    <mergeCell ref="R491:S491"/>
    <mergeCell ref="T491:U491"/>
    <mergeCell ref="V491:W491"/>
    <mergeCell ref="A490:B491"/>
    <mergeCell ref="D490:G491"/>
    <mergeCell ref="H491:I491"/>
    <mergeCell ref="J491:K491"/>
    <mergeCell ref="L491:M491"/>
    <mergeCell ref="N489:O489"/>
    <mergeCell ref="P489:Q489"/>
    <mergeCell ref="R489:S489"/>
    <mergeCell ref="T489:U489"/>
    <mergeCell ref="V489:W489"/>
    <mergeCell ref="A488:B489"/>
    <mergeCell ref="D488:G489"/>
    <mergeCell ref="H489:I489"/>
    <mergeCell ref="J489:K489"/>
    <mergeCell ref="L489:M489"/>
    <mergeCell ref="N487:O487"/>
    <mergeCell ref="P487:Q487"/>
    <mergeCell ref="R487:S487"/>
    <mergeCell ref="T487:U487"/>
    <mergeCell ref="V487:W487"/>
    <mergeCell ref="A486:B487"/>
    <mergeCell ref="D486:G487"/>
    <mergeCell ref="H487:I487"/>
    <mergeCell ref="J487:K487"/>
    <mergeCell ref="L487:M487"/>
    <mergeCell ref="N485:O485"/>
    <mergeCell ref="P485:Q485"/>
    <mergeCell ref="R485:S485"/>
    <mergeCell ref="T485:U485"/>
    <mergeCell ref="V485:W485"/>
    <mergeCell ref="A484:B485"/>
    <mergeCell ref="D484:G485"/>
    <mergeCell ref="H485:I485"/>
    <mergeCell ref="J485:K485"/>
    <mergeCell ref="L485:M485"/>
    <mergeCell ref="N483:O483"/>
    <mergeCell ref="P483:Q483"/>
    <mergeCell ref="R483:S483"/>
    <mergeCell ref="T483:U483"/>
    <mergeCell ref="V483:W483"/>
    <mergeCell ref="A482:B483"/>
    <mergeCell ref="D482:G483"/>
    <mergeCell ref="H483:I483"/>
    <mergeCell ref="J483:K483"/>
    <mergeCell ref="L483:M483"/>
    <mergeCell ref="N481:O481"/>
    <mergeCell ref="P481:Q481"/>
    <mergeCell ref="R481:S481"/>
    <mergeCell ref="T481:U481"/>
    <mergeCell ref="V481:W481"/>
    <mergeCell ref="A480:B481"/>
    <mergeCell ref="D480:G481"/>
    <mergeCell ref="H481:I481"/>
    <mergeCell ref="J481:K481"/>
    <mergeCell ref="L481:M481"/>
    <mergeCell ref="N479:O479"/>
    <mergeCell ref="P479:Q479"/>
    <mergeCell ref="R479:S479"/>
    <mergeCell ref="T479:U479"/>
    <mergeCell ref="V479:W479"/>
    <mergeCell ref="A478:B479"/>
    <mergeCell ref="D478:G479"/>
    <mergeCell ref="H479:I479"/>
    <mergeCell ref="J479:K479"/>
    <mergeCell ref="L479:M479"/>
    <mergeCell ref="G476:H477"/>
    <mergeCell ref="O476:P477"/>
    <mergeCell ref="U476:V477"/>
    <mergeCell ref="D477:E477"/>
    <mergeCell ref="I477:J477"/>
    <mergeCell ref="K477:L477"/>
    <mergeCell ref="M477:N477"/>
    <mergeCell ref="Q477:R477"/>
    <mergeCell ref="S477:T477"/>
    <mergeCell ref="S472:T472"/>
    <mergeCell ref="A474:B474"/>
    <mergeCell ref="C474:D474"/>
    <mergeCell ref="E474:F474"/>
    <mergeCell ref="G474:N474"/>
    <mergeCell ref="H472:J472"/>
    <mergeCell ref="K472:L472"/>
    <mergeCell ref="M472:N472"/>
    <mergeCell ref="O472:P472"/>
    <mergeCell ref="Q472:R472"/>
    <mergeCell ref="H467:N467"/>
    <mergeCell ref="Q468:S469"/>
    <mergeCell ref="H469:I470"/>
    <mergeCell ref="J469:K470"/>
    <mergeCell ref="L469:M470"/>
    <mergeCell ref="N469:O470"/>
    <mergeCell ref="B460:D461"/>
    <mergeCell ref="E460:H461"/>
    <mergeCell ref="J460:L461"/>
    <mergeCell ref="O460:S461"/>
    <mergeCell ref="D464:R465"/>
    <mergeCell ref="S465:T466"/>
    <mergeCell ref="O455:P455"/>
    <mergeCell ref="Q455:R455"/>
    <mergeCell ref="S455:T455"/>
    <mergeCell ref="U455:V455"/>
    <mergeCell ref="E459:F459"/>
    <mergeCell ref="J459:K459"/>
    <mergeCell ref="O459:Q459"/>
    <mergeCell ref="D455:E455"/>
    <mergeCell ref="G455:H455"/>
    <mergeCell ref="I455:J455"/>
    <mergeCell ref="K455:L455"/>
    <mergeCell ref="M455:N455"/>
    <mergeCell ref="N453:O453"/>
    <mergeCell ref="P453:Q453"/>
    <mergeCell ref="R453:S453"/>
    <mergeCell ref="T453:U453"/>
    <mergeCell ref="V453:W453"/>
    <mergeCell ref="A452:B453"/>
    <mergeCell ref="D452:G453"/>
    <mergeCell ref="H453:I453"/>
    <mergeCell ref="J453:K453"/>
    <mergeCell ref="L453:M453"/>
    <mergeCell ref="N451:O451"/>
    <mergeCell ref="P451:Q451"/>
    <mergeCell ref="R451:S451"/>
    <mergeCell ref="T451:U451"/>
    <mergeCell ref="V451:W451"/>
    <mergeCell ref="A450:B451"/>
    <mergeCell ref="D450:G451"/>
    <mergeCell ref="H451:I451"/>
    <mergeCell ref="J451:K451"/>
    <mergeCell ref="L451:M451"/>
    <mergeCell ref="N449:O449"/>
    <mergeCell ref="P449:Q449"/>
    <mergeCell ref="R449:S449"/>
    <mergeCell ref="T449:U449"/>
    <mergeCell ref="V449:W449"/>
    <mergeCell ref="N446:O447"/>
    <mergeCell ref="P446:Q447"/>
    <mergeCell ref="R446:S447"/>
    <mergeCell ref="T446:U447"/>
    <mergeCell ref="V446:W447"/>
    <mergeCell ref="A445:B446"/>
    <mergeCell ref="D445:G446"/>
    <mergeCell ref="H446:I447"/>
    <mergeCell ref="J446:K447"/>
    <mergeCell ref="L446:M447"/>
    <mergeCell ref="A447:B449"/>
    <mergeCell ref="D447:G449"/>
    <mergeCell ref="H449:I449"/>
    <mergeCell ref="J449:K449"/>
    <mergeCell ref="L449:M449"/>
    <mergeCell ref="N444:O444"/>
    <mergeCell ref="P444:Q444"/>
    <mergeCell ref="R444:S444"/>
    <mergeCell ref="T444:U444"/>
    <mergeCell ref="V444:W444"/>
    <mergeCell ref="A443:B444"/>
    <mergeCell ref="D443:G444"/>
    <mergeCell ref="H444:I444"/>
    <mergeCell ref="J444:K444"/>
    <mergeCell ref="L444:M444"/>
    <mergeCell ref="N442:O442"/>
    <mergeCell ref="P442:Q442"/>
    <mergeCell ref="R442:S442"/>
    <mergeCell ref="T442:U442"/>
    <mergeCell ref="V442:W442"/>
    <mergeCell ref="A441:B442"/>
    <mergeCell ref="D441:G442"/>
    <mergeCell ref="H442:I442"/>
    <mergeCell ref="J442:K442"/>
    <mergeCell ref="L442:M442"/>
    <mergeCell ref="N440:O440"/>
    <mergeCell ref="P440:Q440"/>
    <mergeCell ref="R440:S440"/>
    <mergeCell ref="T440:U440"/>
    <mergeCell ref="V440:W440"/>
    <mergeCell ref="A439:B440"/>
    <mergeCell ref="D439:G440"/>
    <mergeCell ref="H440:I440"/>
    <mergeCell ref="J440:K440"/>
    <mergeCell ref="L440:M440"/>
    <mergeCell ref="G437:H438"/>
    <mergeCell ref="O437:P438"/>
    <mergeCell ref="U437:V438"/>
    <mergeCell ref="D438:E438"/>
    <mergeCell ref="I438:J438"/>
    <mergeCell ref="K438:L438"/>
    <mergeCell ref="M438:N438"/>
    <mergeCell ref="Q438:R438"/>
    <mergeCell ref="S438:T438"/>
    <mergeCell ref="S433:T433"/>
    <mergeCell ref="A435:B435"/>
    <mergeCell ref="C435:D435"/>
    <mergeCell ref="E435:F435"/>
    <mergeCell ref="G435:N435"/>
    <mergeCell ref="H433:J433"/>
    <mergeCell ref="K433:L433"/>
    <mergeCell ref="M433:N433"/>
    <mergeCell ref="O433:P433"/>
    <mergeCell ref="Q433:R433"/>
    <mergeCell ref="D425:R426"/>
    <mergeCell ref="S426:T427"/>
    <mergeCell ref="H428:N428"/>
    <mergeCell ref="Q429:S430"/>
    <mergeCell ref="H430:I431"/>
    <mergeCell ref="J430:K431"/>
    <mergeCell ref="L430:M431"/>
    <mergeCell ref="N430:O431"/>
    <mergeCell ref="E420:F420"/>
    <mergeCell ref="J420:K420"/>
    <mergeCell ref="O420:Q420"/>
    <mergeCell ref="B421:D422"/>
    <mergeCell ref="E421:H422"/>
    <mergeCell ref="J421:L422"/>
    <mergeCell ref="O421:S422"/>
    <mergeCell ref="N417:O417"/>
    <mergeCell ref="P417:Q417"/>
    <mergeCell ref="R417:S417"/>
    <mergeCell ref="T417:U417"/>
    <mergeCell ref="V417:W417"/>
    <mergeCell ref="N414:O415"/>
    <mergeCell ref="P414:Q415"/>
    <mergeCell ref="R414:S415"/>
    <mergeCell ref="T414:U415"/>
    <mergeCell ref="V414:W415"/>
    <mergeCell ref="N411:O412"/>
    <mergeCell ref="P411:Q412"/>
    <mergeCell ref="R411:S412"/>
    <mergeCell ref="T411:U412"/>
    <mergeCell ref="V411:W412"/>
    <mergeCell ref="A410:B411"/>
    <mergeCell ref="D410:G411"/>
    <mergeCell ref="H411:I412"/>
    <mergeCell ref="J411:K412"/>
    <mergeCell ref="L411:M412"/>
    <mergeCell ref="A412:B414"/>
    <mergeCell ref="D412:G414"/>
    <mergeCell ref="H414:I415"/>
    <mergeCell ref="J414:K415"/>
    <mergeCell ref="L414:M415"/>
    <mergeCell ref="A415:B417"/>
    <mergeCell ref="D415:G417"/>
    <mergeCell ref="H417:I417"/>
    <mergeCell ref="J417:K417"/>
    <mergeCell ref="L417:M417"/>
    <mergeCell ref="N409:O409"/>
    <mergeCell ref="P409:Q409"/>
    <mergeCell ref="R409:S409"/>
    <mergeCell ref="T409:U409"/>
    <mergeCell ref="V409:W409"/>
    <mergeCell ref="A408:B409"/>
    <mergeCell ref="D408:G409"/>
    <mergeCell ref="H409:I409"/>
    <mergeCell ref="J409:K409"/>
    <mergeCell ref="L409:M409"/>
    <mergeCell ref="N407:O407"/>
    <mergeCell ref="P407:Q407"/>
    <mergeCell ref="R407:S407"/>
    <mergeCell ref="T407:U407"/>
    <mergeCell ref="V407:W407"/>
    <mergeCell ref="A406:B407"/>
    <mergeCell ref="D406:G407"/>
    <mergeCell ref="H407:I407"/>
    <mergeCell ref="J407:K407"/>
    <mergeCell ref="L407:M407"/>
    <mergeCell ref="N405:O405"/>
    <mergeCell ref="P405:Q405"/>
    <mergeCell ref="R405:S405"/>
    <mergeCell ref="T405:U405"/>
    <mergeCell ref="V405:W405"/>
    <mergeCell ref="A404:B405"/>
    <mergeCell ref="D404:G405"/>
    <mergeCell ref="H405:I405"/>
    <mergeCell ref="J405:K405"/>
    <mergeCell ref="L405:M405"/>
    <mergeCell ref="N403:O403"/>
    <mergeCell ref="P403:Q403"/>
    <mergeCell ref="R403:S403"/>
    <mergeCell ref="T403:U403"/>
    <mergeCell ref="V403:W403"/>
    <mergeCell ref="A402:B403"/>
    <mergeCell ref="D402:G403"/>
    <mergeCell ref="H403:I403"/>
    <mergeCell ref="J403:K403"/>
    <mergeCell ref="L403:M403"/>
    <mergeCell ref="N401:O401"/>
    <mergeCell ref="P401:Q401"/>
    <mergeCell ref="R401:S401"/>
    <mergeCell ref="T401:U401"/>
    <mergeCell ref="V401:W401"/>
    <mergeCell ref="A400:B401"/>
    <mergeCell ref="D400:G401"/>
    <mergeCell ref="H401:I401"/>
    <mergeCell ref="J401:K401"/>
    <mergeCell ref="L401:M401"/>
    <mergeCell ref="N399:O399"/>
    <mergeCell ref="P399:Q399"/>
    <mergeCell ref="R399:S399"/>
    <mergeCell ref="T399:U399"/>
    <mergeCell ref="V399:W399"/>
    <mergeCell ref="A398:B399"/>
    <mergeCell ref="D398:G399"/>
    <mergeCell ref="H399:I399"/>
    <mergeCell ref="J399:K399"/>
    <mergeCell ref="L399:M399"/>
    <mergeCell ref="N397:O397"/>
    <mergeCell ref="P397:Q397"/>
    <mergeCell ref="R397:S397"/>
    <mergeCell ref="T397:U397"/>
    <mergeCell ref="V397:W397"/>
    <mergeCell ref="A396:B397"/>
    <mergeCell ref="D396:G397"/>
    <mergeCell ref="H397:I397"/>
    <mergeCell ref="J397:K397"/>
    <mergeCell ref="L397:M397"/>
    <mergeCell ref="N395:O395"/>
    <mergeCell ref="P395:Q395"/>
    <mergeCell ref="R395:S395"/>
    <mergeCell ref="T395:U395"/>
    <mergeCell ref="V395:W395"/>
    <mergeCell ref="A394:B395"/>
    <mergeCell ref="D394:G395"/>
    <mergeCell ref="H395:I395"/>
    <mergeCell ref="J395:K395"/>
    <mergeCell ref="L395:M395"/>
    <mergeCell ref="N393:O393"/>
    <mergeCell ref="P393:Q393"/>
    <mergeCell ref="R393:S393"/>
    <mergeCell ref="T393:U393"/>
    <mergeCell ref="V393:W393"/>
    <mergeCell ref="A392:B393"/>
    <mergeCell ref="D392:G393"/>
    <mergeCell ref="H393:I393"/>
    <mergeCell ref="J393:K393"/>
    <mergeCell ref="L393:M393"/>
    <mergeCell ref="N391:O391"/>
    <mergeCell ref="P391:Q391"/>
    <mergeCell ref="R391:S391"/>
    <mergeCell ref="T391:U391"/>
    <mergeCell ref="V391:W391"/>
    <mergeCell ref="A390:B391"/>
    <mergeCell ref="D390:G391"/>
    <mergeCell ref="H391:I391"/>
    <mergeCell ref="J391:K391"/>
    <mergeCell ref="L391:M391"/>
    <mergeCell ref="N389:O389"/>
    <mergeCell ref="P389:Q389"/>
    <mergeCell ref="R389:S389"/>
    <mergeCell ref="T389:U389"/>
    <mergeCell ref="V389:W389"/>
    <mergeCell ref="A388:B389"/>
    <mergeCell ref="D388:G389"/>
    <mergeCell ref="H389:I389"/>
    <mergeCell ref="J389:K389"/>
    <mergeCell ref="L389:M389"/>
    <mergeCell ref="N387:O387"/>
    <mergeCell ref="P387:Q387"/>
    <mergeCell ref="R387:S387"/>
    <mergeCell ref="T387:U387"/>
    <mergeCell ref="V387:W387"/>
    <mergeCell ref="A386:B387"/>
    <mergeCell ref="D386:G387"/>
    <mergeCell ref="H387:I387"/>
    <mergeCell ref="J387:K387"/>
    <mergeCell ref="L387:M387"/>
    <mergeCell ref="N385:O385"/>
    <mergeCell ref="P385:Q385"/>
    <mergeCell ref="R385:S385"/>
    <mergeCell ref="T385:U385"/>
    <mergeCell ref="V385:W385"/>
    <mergeCell ref="A384:B385"/>
    <mergeCell ref="D384:G385"/>
    <mergeCell ref="H385:I385"/>
    <mergeCell ref="J385:K385"/>
    <mergeCell ref="L385:M385"/>
    <mergeCell ref="N383:O383"/>
    <mergeCell ref="P383:Q383"/>
    <mergeCell ref="R383:S383"/>
    <mergeCell ref="T383:U383"/>
    <mergeCell ref="V383:W383"/>
    <mergeCell ref="A382:B383"/>
    <mergeCell ref="D382:G383"/>
    <mergeCell ref="H383:I383"/>
    <mergeCell ref="J383:K383"/>
    <mergeCell ref="L383:M383"/>
    <mergeCell ref="N381:O381"/>
    <mergeCell ref="P381:Q381"/>
    <mergeCell ref="R381:S381"/>
    <mergeCell ref="T381:U381"/>
    <mergeCell ref="V381:W381"/>
    <mergeCell ref="A380:B381"/>
    <mergeCell ref="D380:G381"/>
    <mergeCell ref="H381:I381"/>
    <mergeCell ref="J381:K381"/>
    <mergeCell ref="L381:M381"/>
    <mergeCell ref="G378:H379"/>
    <mergeCell ref="O378:P379"/>
    <mergeCell ref="U378:V379"/>
    <mergeCell ref="D379:E379"/>
    <mergeCell ref="I379:J379"/>
    <mergeCell ref="K379:L379"/>
    <mergeCell ref="M379:N379"/>
    <mergeCell ref="Q379:R379"/>
    <mergeCell ref="S379:T379"/>
    <mergeCell ref="S374:T374"/>
    <mergeCell ref="A376:B376"/>
    <mergeCell ref="C376:D376"/>
    <mergeCell ref="E376:F376"/>
    <mergeCell ref="G376:N376"/>
    <mergeCell ref="H374:J374"/>
    <mergeCell ref="K374:L374"/>
    <mergeCell ref="M374:N374"/>
    <mergeCell ref="O374:P374"/>
    <mergeCell ref="Q374:R374"/>
    <mergeCell ref="H369:N369"/>
    <mergeCell ref="Q370:S371"/>
    <mergeCell ref="H371:I372"/>
    <mergeCell ref="J371:K372"/>
    <mergeCell ref="L371:M372"/>
    <mergeCell ref="N371:O372"/>
    <mergeCell ref="B362:D363"/>
    <mergeCell ref="E362:H363"/>
    <mergeCell ref="J362:L363"/>
    <mergeCell ref="O362:S363"/>
    <mergeCell ref="D366:R367"/>
    <mergeCell ref="S367:T368"/>
    <mergeCell ref="O357:P357"/>
    <mergeCell ref="Q357:R357"/>
    <mergeCell ref="S357:T357"/>
    <mergeCell ref="U357:V357"/>
    <mergeCell ref="E361:F361"/>
    <mergeCell ref="J361:K361"/>
    <mergeCell ref="O361:Q361"/>
    <mergeCell ref="D357:E357"/>
    <mergeCell ref="G357:H357"/>
    <mergeCell ref="I357:J357"/>
    <mergeCell ref="K357:L357"/>
    <mergeCell ref="M357:N357"/>
    <mergeCell ref="N355:O355"/>
    <mergeCell ref="P355:Q355"/>
    <mergeCell ref="R355:S355"/>
    <mergeCell ref="T355:U355"/>
    <mergeCell ref="V355:W355"/>
    <mergeCell ref="N352:O353"/>
    <mergeCell ref="P352:Q353"/>
    <mergeCell ref="R352:S353"/>
    <mergeCell ref="T352:U353"/>
    <mergeCell ref="V352:W353"/>
    <mergeCell ref="A351:B352"/>
    <mergeCell ref="D351:G352"/>
    <mergeCell ref="H352:I353"/>
    <mergeCell ref="J352:K353"/>
    <mergeCell ref="L352:M353"/>
    <mergeCell ref="A353:B355"/>
    <mergeCell ref="D353:G355"/>
    <mergeCell ref="H355:I355"/>
    <mergeCell ref="J355:K355"/>
    <mergeCell ref="L355:M355"/>
    <mergeCell ref="N350:O350"/>
    <mergeCell ref="P350:Q350"/>
    <mergeCell ref="R350:S350"/>
    <mergeCell ref="T350:U350"/>
    <mergeCell ref="V350:W350"/>
    <mergeCell ref="A349:B350"/>
    <mergeCell ref="D349:G350"/>
    <mergeCell ref="H350:I350"/>
    <mergeCell ref="J350:K350"/>
    <mergeCell ref="L350:M350"/>
    <mergeCell ref="N348:O348"/>
    <mergeCell ref="P348:Q348"/>
    <mergeCell ref="R348:S348"/>
    <mergeCell ref="T348:U348"/>
    <mergeCell ref="V348:W348"/>
    <mergeCell ref="A347:B348"/>
    <mergeCell ref="D347:G348"/>
    <mergeCell ref="H348:I348"/>
    <mergeCell ref="J348:K348"/>
    <mergeCell ref="L348:M348"/>
    <mergeCell ref="N346:O346"/>
    <mergeCell ref="P346:Q346"/>
    <mergeCell ref="R346:S346"/>
    <mergeCell ref="T346:U346"/>
    <mergeCell ref="V346:W346"/>
    <mergeCell ref="A345:B346"/>
    <mergeCell ref="D345:G346"/>
    <mergeCell ref="H346:I346"/>
    <mergeCell ref="J346:K346"/>
    <mergeCell ref="L346:M346"/>
    <mergeCell ref="N344:O344"/>
    <mergeCell ref="P344:Q344"/>
    <mergeCell ref="R344:S344"/>
    <mergeCell ref="T344:U344"/>
    <mergeCell ref="V344:W344"/>
    <mergeCell ref="N341:O342"/>
    <mergeCell ref="P341:Q342"/>
    <mergeCell ref="R341:S342"/>
    <mergeCell ref="T341:U342"/>
    <mergeCell ref="V341:W342"/>
    <mergeCell ref="A340:B341"/>
    <mergeCell ref="D340:G341"/>
    <mergeCell ref="H341:I342"/>
    <mergeCell ref="J341:K342"/>
    <mergeCell ref="L341:M342"/>
    <mergeCell ref="A342:B344"/>
    <mergeCell ref="D342:G344"/>
    <mergeCell ref="H344:I344"/>
    <mergeCell ref="J344:K344"/>
    <mergeCell ref="L344:M344"/>
    <mergeCell ref="N339:O339"/>
    <mergeCell ref="P339:Q339"/>
    <mergeCell ref="R339:S339"/>
    <mergeCell ref="T339:U339"/>
    <mergeCell ref="V339:W339"/>
    <mergeCell ref="A338:B339"/>
    <mergeCell ref="D338:G339"/>
    <mergeCell ref="H339:I339"/>
    <mergeCell ref="J339:K339"/>
    <mergeCell ref="L339:M339"/>
    <mergeCell ref="N337:O337"/>
    <mergeCell ref="P337:Q337"/>
    <mergeCell ref="R337:S337"/>
    <mergeCell ref="T337:U337"/>
    <mergeCell ref="V337:W337"/>
    <mergeCell ref="A336:B337"/>
    <mergeCell ref="D336:G337"/>
    <mergeCell ref="H337:I337"/>
    <mergeCell ref="J337:K337"/>
    <mergeCell ref="L337:M337"/>
    <mergeCell ref="N335:O335"/>
    <mergeCell ref="P335:Q335"/>
    <mergeCell ref="R335:S335"/>
    <mergeCell ref="T335:U335"/>
    <mergeCell ref="V335:W335"/>
    <mergeCell ref="A334:B335"/>
    <mergeCell ref="D334:G335"/>
    <mergeCell ref="H335:I335"/>
    <mergeCell ref="J335:K335"/>
    <mergeCell ref="L335:M335"/>
    <mergeCell ref="G332:H333"/>
    <mergeCell ref="O332:P333"/>
    <mergeCell ref="U332:V333"/>
    <mergeCell ref="D333:E333"/>
    <mergeCell ref="I333:J333"/>
    <mergeCell ref="K333:L333"/>
    <mergeCell ref="M333:N333"/>
    <mergeCell ref="Q333:R333"/>
    <mergeCell ref="S333:T333"/>
    <mergeCell ref="S328:T328"/>
    <mergeCell ref="A330:B330"/>
    <mergeCell ref="C330:D330"/>
    <mergeCell ref="E330:F330"/>
    <mergeCell ref="G330:N330"/>
    <mergeCell ref="H328:J328"/>
    <mergeCell ref="K328:L328"/>
    <mergeCell ref="M328:N328"/>
    <mergeCell ref="O328:P328"/>
    <mergeCell ref="Q328:R328"/>
    <mergeCell ref="D320:R321"/>
    <mergeCell ref="S321:T322"/>
    <mergeCell ref="H323:N323"/>
    <mergeCell ref="Q324:S325"/>
    <mergeCell ref="H325:I326"/>
    <mergeCell ref="J325:K326"/>
    <mergeCell ref="L325:M326"/>
    <mergeCell ref="N325:O326"/>
    <mergeCell ref="E315:F315"/>
    <mergeCell ref="J315:K315"/>
    <mergeCell ref="O315:Q315"/>
    <mergeCell ref="B316:D317"/>
    <mergeCell ref="E316:H317"/>
    <mergeCell ref="J316:L317"/>
    <mergeCell ref="O316:S317"/>
    <mergeCell ref="N312:O312"/>
    <mergeCell ref="P312:Q312"/>
    <mergeCell ref="R312:S312"/>
    <mergeCell ref="T312:U312"/>
    <mergeCell ref="V312:W312"/>
    <mergeCell ref="N309:O310"/>
    <mergeCell ref="P309:Q310"/>
    <mergeCell ref="R309:S310"/>
    <mergeCell ref="T309:U310"/>
    <mergeCell ref="V309:W310"/>
    <mergeCell ref="N306:O307"/>
    <mergeCell ref="P306:Q307"/>
    <mergeCell ref="R306:S307"/>
    <mergeCell ref="T306:U307"/>
    <mergeCell ref="V306:W307"/>
    <mergeCell ref="A305:B306"/>
    <mergeCell ref="D305:G306"/>
    <mergeCell ref="H306:I307"/>
    <mergeCell ref="J306:K307"/>
    <mergeCell ref="L306:M307"/>
    <mergeCell ref="A307:B309"/>
    <mergeCell ref="D307:G309"/>
    <mergeCell ref="H309:I310"/>
    <mergeCell ref="J309:K310"/>
    <mergeCell ref="L309:M310"/>
    <mergeCell ref="A310:B312"/>
    <mergeCell ref="D310:G312"/>
    <mergeCell ref="H312:I312"/>
    <mergeCell ref="J312:K312"/>
    <mergeCell ref="L312:M312"/>
    <mergeCell ref="N304:O304"/>
    <mergeCell ref="P304:Q304"/>
    <mergeCell ref="R304:S304"/>
    <mergeCell ref="T304:U304"/>
    <mergeCell ref="V304:W304"/>
    <mergeCell ref="A303:B304"/>
    <mergeCell ref="D303:G304"/>
    <mergeCell ref="H304:I304"/>
    <mergeCell ref="J304:K304"/>
    <mergeCell ref="L304:M304"/>
    <mergeCell ref="N302:O302"/>
    <mergeCell ref="P302:Q302"/>
    <mergeCell ref="R302:S302"/>
    <mergeCell ref="T302:U302"/>
    <mergeCell ref="V302:W302"/>
    <mergeCell ref="A301:B302"/>
    <mergeCell ref="D301:G302"/>
    <mergeCell ref="H302:I302"/>
    <mergeCell ref="J302:K302"/>
    <mergeCell ref="L302:M302"/>
    <mergeCell ref="N300:O300"/>
    <mergeCell ref="P300:Q300"/>
    <mergeCell ref="R300:S300"/>
    <mergeCell ref="T300:U300"/>
    <mergeCell ref="V300:W300"/>
    <mergeCell ref="A299:B300"/>
    <mergeCell ref="D299:G300"/>
    <mergeCell ref="H300:I300"/>
    <mergeCell ref="J300:K300"/>
    <mergeCell ref="L300:M300"/>
    <mergeCell ref="N298:O298"/>
    <mergeCell ref="P298:Q298"/>
    <mergeCell ref="R298:S298"/>
    <mergeCell ref="T298:U298"/>
    <mergeCell ref="V298:W298"/>
    <mergeCell ref="N295:O296"/>
    <mergeCell ref="P295:Q296"/>
    <mergeCell ref="R295:S296"/>
    <mergeCell ref="T295:U296"/>
    <mergeCell ref="V295:W296"/>
    <mergeCell ref="N292:O293"/>
    <mergeCell ref="P292:Q293"/>
    <mergeCell ref="R292:S293"/>
    <mergeCell ref="T292:U293"/>
    <mergeCell ref="V292:W293"/>
    <mergeCell ref="A291:B292"/>
    <mergeCell ref="D291:G292"/>
    <mergeCell ref="H292:I293"/>
    <mergeCell ref="J292:K293"/>
    <mergeCell ref="L292:M293"/>
    <mergeCell ref="A293:B295"/>
    <mergeCell ref="D293:G295"/>
    <mergeCell ref="H295:I296"/>
    <mergeCell ref="J295:K296"/>
    <mergeCell ref="L295:M296"/>
    <mergeCell ref="A296:B298"/>
    <mergeCell ref="D296:G298"/>
    <mergeCell ref="H298:I298"/>
    <mergeCell ref="J298:K298"/>
    <mergeCell ref="L298:M298"/>
    <mergeCell ref="N290:O290"/>
    <mergeCell ref="P290:Q290"/>
    <mergeCell ref="R290:S290"/>
    <mergeCell ref="T290:U290"/>
    <mergeCell ref="V290:W290"/>
    <mergeCell ref="A289:B290"/>
    <mergeCell ref="D289:G290"/>
    <mergeCell ref="H290:I290"/>
    <mergeCell ref="J290:K290"/>
    <mergeCell ref="L290:M290"/>
    <mergeCell ref="N288:O288"/>
    <mergeCell ref="P288:Q288"/>
    <mergeCell ref="R288:S288"/>
    <mergeCell ref="T288:U288"/>
    <mergeCell ref="V288:W288"/>
    <mergeCell ref="A287:B288"/>
    <mergeCell ref="D287:G288"/>
    <mergeCell ref="H288:I288"/>
    <mergeCell ref="J288:K288"/>
    <mergeCell ref="L288:M288"/>
    <mergeCell ref="N286:O286"/>
    <mergeCell ref="P286:Q286"/>
    <mergeCell ref="R286:S286"/>
    <mergeCell ref="T286:U286"/>
    <mergeCell ref="V286:W286"/>
    <mergeCell ref="A285:B286"/>
    <mergeCell ref="D285:G286"/>
    <mergeCell ref="H286:I286"/>
    <mergeCell ref="J286:K286"/>
    <mergeCell ref="L286:M286"/>
    <mergeCell ref="N284:O284"/>
    <mergeCell ref="P284:Q284"/>
    <mergeCell ref="R284:S284"/>
    <mergeCell ref="T284:U284"/>
    <mergeCell ref="V284:W284"/>
    <mergeCell ref="A283:B284"/>
    <mergeCell ref="D283:G284"/>
    <mergeCell ref="H284:I284"/>
    <mergeCell ref="J284:K284"/>
    <mergeCell ref="L284:M284"/>
    <mergeCell ref="N282:O282"/>
    <mergeCell ref="P282:Q282"/>
    <mergeCell ref="R282:S282"/>
    <mergeCell ref="T282:U282"/>
    <mergeCell ref="V282:W282"/>
    <mergeCell ref="A281:B282"/>
    <mergeCell ref="D281:G282"/>
    <mergeCell ref="H282:I282"/>
    <mergeCell ref="J282:K282"/>
    <mergeCell ref="L282:M282"/>
    <mergeCell ref="N280:O280"/>
    <mergeCell ref="P280:Q280"/>
    <mergeCell ref="R280:S280"/>
    <mergeCell ref="T280:U280"/>
    <mergeCell ref="V280:W280"/>
    <mergeCell ref="A279:B280"/>
    <mergeCell ref="D279:G280"/>
    <mergeCell ref="H280:I280"/>
    <mergeCell ref="J280:K280"/>
    <mergeCell ref="L280:M280"/>
    <mergeCell ref="N278:O278"/>
    <mergeCell ref="P278:Q278"/>
    <mergeCell ref="R278:S278"/>
    <mergeCell ref="T278:U278"/>
    <mergeCell ref="V278:W278"/>
    <mergeCell ref="A277:B278"/>
    <mergeCell ref="D277:G278"/>
    <mergeCell ref="H278:I278"/>
    <mergeCell ref="J278:K278"/>
    <mergeCell ref="L278:M278"/>
    <mergeCell ref="N276:O276"/>
    <mergeCell ref="P276:Q276"/>
    <mergeCell ref="R276:S276"/>
    <mergeCell ref="T276:U276"/>
    <mergeCell ref="V276:W276"/>
    <mergeCell ref="A275:B276"/>
    <mergeCell ref="D275:G276"/>
    <mergeCell ref="H276:I276"/>
    <mergeCell ref="J276:K276"/>
    <mergeCell ref="L276:M276"/>
    <mergeCell ref="N274:O274"/>
    <mergeCell ref="P274:Q274"/>
    <mergeCell ref="R274:S274"/>
    <mergeCell ref="T274:U274"/>
    <mergeCell ref="V274:W274"/>
    <mergeCell ref="A273:B274"/>
    <mergeCell ref="D273:G274"/>
    <mergeCell ref="H274:I274"/>
    <mergeCell ref="J274:K274"/>
    <mergeCell ref="L274:M274"/>
    <mergeCell ref="G271:H272"/>
    <mergeCell ref="O271:P272"/>
    <mergeCell ref="U271:V272"/>
    <mergeCell ref="D272:E272"/>
    <mergeCell ref="I272:J272"/>
    <mergeCell ref="K272:L272"/>
    <mergeCell ref="M272:N272"/>
    <mergeCell ref="Q272:R272"/>
    <mergeCell ref="S272:T272"/>
    <mergeCell ref="S267:T267"/>
    <mergeCell ref="A269:B269"/>
    <mergeCell ref="C269:D269"/>
    <mergeCell ref="E269:F269"/>
    <mergeCell ref="G269:N269"/>
    <mergeCell ref="H267:J267"/>
    <mergeCell ref="K267:L267"/>
    <mergeCell ref="M267:N267"/>
    <mergeCell ref="O267:P267"/>
    <mergeCell ref="Q267:R267"/>
    <mergeCell ref="H262:N262"/>
    <mergeCell ref="Q263:S264"/>
    <mergeCell ref="H264:I265"/>
    <mergeCell ref="J264:K265"/>
    <mergeCell ref="L264:M265"/>
    <mergeCell ref="N264:O265"/>
    <mergeCell ref="B255:D256"/>
    <mergeCell ref="E255:H256"/>
    <mergeCell ref="J255:L256"/>
    <mergeCell ref="O255:S256"/>
    <mergeCell ref="D259:R260"/>
    <mergeCell ref="S260:T261"/>
    <mergeCell ref="O250:P250"/>
    <mergeCell ref="Q250:R250"/>
    <mergeCell ref="S250:T250"/>
    <mergeCell ref="U250:V250"/>
    <mergeCell ref="E254:F254"/>
    <mergeCell ref="J254:K254"/>
    <mergeCell ref="O254:Q254"/>
    <mergeCell ref="D250:E250"/>
    <mergeCell ref="G250:H250"/>
    <mergeCell ref="I250:J250"/>
    <mergeCell ref="K250:L250"/>
    <mergeCell ref="M250:N250"/>
    <mergeCell ref="G247:H248"/>
    <mergeCell ref="O247:P248"/>
    <mergeCell ref="U247:V248"/>
    <mergeCell ref="D248:E248"/>
    <mergeCell ref="I248:J248"/>
    <mergeCell ref="K248:L248"/>
    <mergeCell ref="M248:N248"/>
    <mergeCell ref="Q248:R248"/>
    <mergeCell ref="S248:T248"/>
    <mergeCell ref="S243:T243"/>
    <mergeCell ref="A245:B245"/>
    <mergeCell ref="C245:D245"/>
    <mergeCell ref="E245:F245"/>
    <mergeCell ref="G245:N245"/>
    <mergeCell ref="H243:J243"/>
    <mergeCell ref="K243:L243"/>
    <mergeCell ref="M243:N243"/>
    <mergeCell ref="O243:P243"/>
    <mergeCell ref="Q243:R243"/>
    <mergeCell ref="D235:R236"/>
    <mergeCell ref="S236:T237"/>
    <mergeCell ref="H238:N238"/>
    <mergeCell ref="Q239:S240"/>
    <mergeCell ref="H240:I241"/>
    <mergeCell ref="J240:K241"/>
    <mergeCell ref="L240:M241"/>
    <mergeCell ref="N240:O241"/>
    <mergeCell ref="E230:F230"/>
    <mergeCell ref="J230:K230"/>
    <mergeCell ref="O230:Q230"/>
    <mergeCell ref="B231:D232"/>
    <mergeCell ref="E231:H232"/>
    <mergeCell ref="J231:L232"/>
    <mergeCell ref="O231:S232"/>
    <mergeCell ref="N227:O227"/>
    <mergeCell ref="P227:Q227"/>
    <mergeCell ref="R227:S227"/>
    <mergeCell ref="T227:U227"/>
    <mergeCell ref="V227:W227"/>
    <mergeCell ref="A226:B227"/>
    <mergeCell ref="D226:G227"/>
    <mergeCell ref="H227:I227"/>
    <mergeCell ref="J227:K227"/>
    <mergeCell ref="L227:M227"/>
    <mergeCell ref="N225:O225"/>
    <mergeCell ref="P225:Q225"/>
    <mergeCell ref="R225:S225"/>
    <mergeCell ref="T225:U225"/>
    <mergeCell ref="V225:W225"/>
    <mergeCell ref="N222:O223"/>
    <mergeCell ref="P222:Q223"/>
    <mergeCell ref="R222:S223"/>
    <mergeCell ref="T222:U223"/>
    <mergeCell ref="V222:W223"/>
    <mergeCell ref="A221:B222"/>
    <mergeCell ref="D221:G222"/>
    <mergeCell ref="H222:I223"/>
    <mergeCell ref="J222:K223"/>
    <mergeCell ref="L222:M223"/>
    <mergeCell ref="A223:B225"/>
    <mergeCell ref="D223:G225"/>
    <mergeCell ref="H225:I225"/>
    <mergeCell ref="J225:K225"/>
    <mergeCell ref="L225:M225"/>
    <mergeCell ref="N220:O220"/>
    <mergeCell ref="P220:Q220"/>
    <mergeCell ref="R220:S220"/>
    <mergeCell ref="T220:U220"/>
    <mergeCell ref="V220:W220"/>
    <mergeCell ref="A219:B220"/>
    <mergeCell ref="D219:G220"/>
    <mergeCell ref="H220:I220"/>
    <mergeCell ref="J220:K220"/>
    <mergeCell ref="L220:M220"/>
    <mergeCell ref="N218:O218"/>
    <mergeCell ref="P218:Q218"/>
    <mergeCell ref="R218:S218"/>
    <mergeCell ref="T218:U218"/>
    <mergeCell ref="V218:W218"/>
    <mergeCell ref="A217:B218"/>
    <mergeCell ref="D217:G218"/>
    <mergeCell ref="H218:I218"/>
    <mergeCell ref="J218:K218"/>
    <mergeCell ref="L218:M218"/>
    <mergeCell ref="N216:O216"/>
    <mergeCell ref="P216:Q216"/>
    <mergeCell ref="R216:S216"/>
    <mergeCell ref="T216:U216"/>
    <mergeCell ref="V216:W216"/>
    <mergeCell ref="A215:B216"/>
    <mergeCell ref="D215:G216"/>
    <mergeCell ref="H216:I216"/>
    <mergeCell ref="J216:K216"/>
    <mergeCell ref="L216:M216"/>
    <mergeCell ref="N214:O214"/>
    <mergeCell ref="P214:Q214"/>
    <mergeCell ref="R214:S214"/>
    <mergeCell ref="T214:U214"/>
    <mergeCell ref="V214:W214"/>
    <mergeCell ref="A213:B214"/>
    <mergeCell ref="D213:G214"/>
    <mergeCell ref="H214:I214"/>
    <mergeCell ref="J214:K214"/>
    <mergeCell ref="L214:M214"/>
    <mergeCell ref="N212:O212"/>
    <mergeCell ref="P212:Q212"/>
    <mergeCell ref="R212:S212"/>
    <mergeCell ref="T212:U212"/>
    <mergeCell ref="V212:W212"/>
    <mergeCell ref="A211:B212"/>
    <mergeCell ref="D211:G212"/>
    <mergeCell ref="H212:I212"/>
    <mergeCell ref="J212:K212"/>
    <mergeCell ref="L212:M212"/>
    <mergeCell ref="N210:O210"/>
    <mergeCell ref="P210:Q210"/>
    <mergeCell ref="R210:S210"/>
    <mergeCell ref="T210:U210"/>
    <mergeCell ref="V210:W210"/>
    <mergeCell ref="A209:B210"/>
    <mergeCell ref="D209:G210"/>
    <mergeCell ref="H210:I210"/>
    <mergeCell ref="J210:K210"/>
    <mergeCell ref="L210:M210"/>
    <mergeCell ref="N208:O208"/>
    <mergeCell ref="P208:Q208"/>
    <mergeCell ref="R208:S208"/>
    <mergeCell ref="T208:U208"/>
    <mergeCell ref="V208:W208"/>
    <mergeCell ref="A207:B208"/>
    <mergeCell ref="D207:G208"/>
    <mergeCell ref="H208:I208"/>
    <mergeCell ref="J208:K208"/>
    <mergeCell ref="L208:M208"/>
    <mergeCell ref="N206:O206"/>
    <mergeCell ref="P206:Q206"/>
    <mergeCell ref="R206:S206"/>
    <mergeCell ref="T206:U206"/>
    <mergeCell ref="V206:W206"/>
    <mergeCell ref="A205:B206"/>
    <mergeCell ref="D205:G206"/>
    <mergeCell ref="H206:I206"/>
    <mergeCell ref="J206:K206"/>
    <mergeCell ref="L206:M206"/>
    <mergeCell ref="N204:O204"/>
    <mergeCell ref="P204:Q204"/>
    <mergeCell ref="R204:S204"/>
    <mergeCell ref="T204:U204"/>
    <mergeCell ref="V204:W204"/>
    <mergeCell ref="A203:B204"/>
    <mergeCell ref="D203:G204"/>
    <mergeCell ref="H204:I204"/>
    <mergeCell ref="J204:K204"/>
    <mergeCell ref="L204:M204"/>
    <mergeCell ref="N202:O202"/>
    <mergeCell ref="P202:Q202"/>
    <mergeCell ref="R202:S202"/>
    <mergeCell ref="T202:U202"/>
    <mergeCell ref="V202:W202"/>
    <mergeCell ref="A201:B202"/>
    <mergeCell ref="D201:G202"/>
    <mergeCell ref="H202:I202"/>
    <mergeCell ref="J202:K202"/>
    <mergeCell ref="L202:M202"/>
    <mergeCell ref="N200:O200"/>
    <mergeCell ref="P200:Q200"/>
    <mergeCell ref="R200:S200"/>
    <mergeCell ref="T200:U200"/>
    <mergeCell ref="V200:W200"/>
    <mergeCell ref="A199:B200"/>
    <mergeCell ref="D199:G200"/>
    <mergeCell ref="H200:I200"/>
    <mergeCell ref="J200:K200"/>
    <mergeCell ref="L200:M200"/>
    <mergeCell ref="G197:H198"/>
    <mergeCell ref="O197:P198"/>
    <mergeCell ref="U197:V198"/>
    <mergeCell ref="D198:E198"/>
    <mergeCell ref="I198:J198"/>
    <mergeCell ref="K198:L198"/>
    <mergeCell ref="M198:N198"/>
    <mergeCell ref="Q198:R198"/>
    <mergeCell ref="S198:T198"/>
    <mergeCell ref="S193:T193"/>
    <mergeCell ref="A195:B195"/>
    <mergeCell ref="C195:D195"/>
    <mergeCell ref="E195:F195"/>
    <mergeCell ref="G195:N195"/>
    <mergeCell ref="H193:J193"/>
    <mergeCell ref="K193:L193"/>
    <mergeCell ref="M193:N193"/>
    <mergeCell ref="O193:P193"/>
    <mergeCell ref="Q193:R193"/>
    <mergeCell ref="H188:N188"/>
    <mergeCell ref="Q189:S190"/>
    <mergeCell ref="H190:I191"/>
    <mergeCell ref="J190:K191"/>
    <mergeCell ref="L190:M191"/>
    <mergeCell ref="N190:O191"/>
    <mergeCell ref="B181:D182"/>
    <mergeCell ref="E181:H182"/>
    <mergeCell ref="J181:L182"/>
    <mergeCell ref="O181:S182"/>
    <mergeCell ref="D185:R186"/>
    <mergeCell ref="S186:T187"/>
    <mergeCell ref="O176:P176"/>
    <mergeCell ref="Q176:R176"/>
    <mergeCell ref="S176:T176"/>
    <mergeCell ref="U176:V176"/>
    <mergeCell ref="E180:F180"/>
    <mergeCell ref="J180:K180"/>
    <mergeCell ref="O180:Q180"/>
    <mergeCell ref="D176:E176"/>
    <mergeCell ref="G176:H176"/>
    <mergeCell ref="I176:J176"/>
    <mergeCell ref="K176:L176"/>
    <mergeCell ref="M176:N176"/>
    <mergeCell ref="N173:O174"/>
    <mergeCell ref="P173:Q174"/>
    <mergeCell ref="R173:S174"/>
    <mergeCell ref="T173:U174"/>
    <mergeCell ref="V173:W174"/>
    <mergeCell ref="A172:B173"/>
    <mergeCell ref="D172:G173"/>
    <mergeCell ref="H173:I174"/>
    <mergeCell ref="J173:K174"/>
    <mergeCell ref="L173:M174"/>
    <mergeCell ref="N171:O171"/>
    <mergeCell ref="P171:Q171"/>
    <mergeCell ref="R171:S171"/>
    <mergeCell ref="T171:U171"/>
    <mergeCell ref="V171:W171"/>
    <mergeCell ref="N168:O169"/>
    <mergeCell ref="P168:Q169"/>
    <mergeCell ref="R168:S169"/>
    <mergeCell ref="T168:U169"/>
    <mergeCell ref="V168:W169"/>
    <mergeCell ref="A167:B168"/>
    <mergeCell ref="D167:G168"/>
    <mergeCell ref="H168:I169"/>
    <mergeCell ref="J168:K169"/>
    <mergeCell ref="L168:M169"/>
    <mergeCell ref="A169:B171"/>
    <mergeCell ref="D169:G171"/>
    <mergeCell ref="H171:I171"/>
    <mergeCell ref="J171:K171"/>
    <mergeCell ref="L171:M171"/>
    <mergeCell ref="N166:O166"/>
    <mergeCell ref="P166:Q166"/>
    <mergeCell ref="R166:S166"/>
    <mergeCell ref="T166:U166"/>
    <mergeCell ref="V166:W166"/>
    <mergeCell ref="A165:B166"/>
    <mergeCell ref="D165:G166"/>
    <mergeCell ref="H166:I166"/>
    <mergeCell ref="J166:K166"/>
    <mergeCell ref="L166:M166"/>
    <mergeCell ref="N164:O164"/>
    <mergeCell ref="P164:Q164"/>
    <mergeCell ref="R164:S164"/>
    <mergeCell ref="T164:U164"/>
    <mergeCell ref="V164:W164"/>
    <mergeCell ref="N161:O162"/>
    <mergeCell ref="P161:Q162"/>
    <mergeCell ref="R161:S162"/>
    <mergeCell ref="T161:U162"/>
    <mergeCell ref="V161:W162"/>
    <mergeCell ref="A160:B161"/>
    <mergeCell ref="D160:G161"/>
    <mergeCell ref="H161:I162"/>
    <mergeCell ref="J161:K162"/>
    <mergeCell ref="L161:M162"/>
    <mergeCell ref="A162:B164"/>
    <mergeCell ref="D162:G164"/>
    <mergeCell ref="H164:I164"/>
    <mergeCell ref="J164:K164"/>
    <mergeCell ref="L164:M164"/>
    <mergeCell ref="N159:O159"/>
    <mergeCell ref="P159:Q159"/>
    <mergeCell ref="R159:S159"/>
    <mergeCell ref="T159:U159"/>
    <mergeCell ref="V159:W159"/>
    <mergeCell ref="A158:B159"/>
    <mergeCell ref="D158:G159"/>
    <mergeCell ref="H159:I159"/>
    <mergeCell ref="J159:K159"/>
    <mergeCell ref="L159:M159"/>
    <mergeCell ref="G156:H157"/>
    <mergeCell ref="O156:P157"/>
    <mergeCell ref="U156:V157"/>
    <mergeCell ref="D157:E157"/>
    <mergeCell ref="I157:J157"/>
    <mergeCell ref="K157:L157"/>
    <mergeCell ref="M157:N157"/>
    <mergeCell ref="Q157:R157"/>
    <mergeCell ref="S157:T157"/>
    <mergeCell ref="S152:T152"/>
    <mergeCell ref="A154:B154"/>
    <mergeCell ref="C154:D154"/>
    <mergeCell ref="E154:F154"/>
    <mergeCell ref="G154:N154"/>
    <mergeCell ref="H152:J152"/>
    <mergeCell ref="K152:L152"/>
    <mergeCell ref="M152:N152"/>
    <mergeCell ref="O152:P152"/>
    <mergeCell ref="Q152:R152"/>
    <mergeCell ref="D144:R145"/>
    <mergeCell ref="S145:T146"/>
    <mergeCell ref="H147:N147"/>
    <mergeCell ref="Q148:S149"/>
    <mergeCell ref="H149:I150"/>
    <mergeCell ref="J149:K150"/>
    <mergeCell ref="L149:M150"/>
    <mergeCell ref="N149:O150"/>
    <mergeCell ref="E139:F139"/>
    <mergeCell ref="J139:K139"/>
    <mergeCell ref="O139:Q139"/>
    <mergeCell ref="B140:D141"/>
    <mergeCell ref="E140:H141"/>
    <mergeCell ref="J140:L141"/>
    <mergeCell ref="O140:S141"/>
    <mergeCell ref="R134:S134"/>
    <mergeCell ref="T134:U134"/>
    <mergeCell ref="V134:W134"/>
    <mergeCell ref="A135:B136"/>
    <mergeCell ref="D135:G136"/>
    <mergeCell ref="H136:I136"/>
    <mergeCell ref="J136:K136"/>
    <mergeCell ref="L136:M136"/>
    <mergeCell ref="N136:O136"/>
    <mergeCell ref="P136:Q136"/>
    <mergeCell ref="R136:S136"/>
    <mergeCell ref="T136:U136"/>
    <mergeCell ref="V136:W136"/>
    <mergeCell ref="H134:I134"/>
    <mergeCell ref="J134:K134"/>
    <mergeCell ref="L134:M134"/>
    <mergeCell ref="N134:O134"/>
    <mergeCell ref="P134:Q134"/>
    <mergeCell ref="H131:I132"/>
    <mergeCell ref="J131:K132"/>
    <mergeCell ref="L131:M132"/>
    <mergeCell ref="N131:O132"/>
    <mergeCell ref="P131:Q132"/>
    <mergeCell ref="R131:S132"/>
    <mergeCell ref="T131:U132"/>
    <mergeCell ref="V131:W132"/>
    <mergeCell ref="A132:B134"/>
    <mergeCell ref="D132:G134"/>
    <mergeCell ref="D126:G128"/>
    <mergeCell ref="H128:I129"/>
    <mergeCell ref="J128:K129"/>
    <mergeCell ref="L128:M129"/>
    <mergeCell ref="N128:O129"/>
    <mergeCell ref="N125:O126"/>
    <mergeCell ref="P125:Q126"/>
    <mergeCell ref="R125:S126"/>
    <mergeCell ref="T125:U126"/>
    <mergeCell ref="V125:W126"/>
    <mergeCell ref="N122:O123"/>
    <mergeCell ref="P122:Q123"/>
    <mergeCell ref="R122:S123"/>
    <mergeCell ref="T122:U123"/>
    <mergeCell ref="V122:W123"/>
    <mergeCell ref="N119:O120"/>
    <mergeCell ref="P119:Q120"/>
    <mergeCell ref="R119:S120"/>
    <mergeCell ref="T119:U120"/>
    <mergeCell ref="V119:W120"/>
    <mergeCell ref="A118:B119"/>
    <mergeCell ref="D118:G119"/>
    <mergeCell ref="H119:I120"/>
    <mergeCell ref="J119:K120"/>
    <mergeCell ref="L119:M120"/>
    <mergeCell ref="A120:B122"/>
    <mergeCell ref="D120:G122"/>
    <mergeCell ref="H122:I123"/>
    <mergeCell ref="J122:K123"/>
    <mergeCell ref="L122:M123"/>
    <mergeCell ref="A123:B125"/>
    <mergeCell ref="D123:G125"/>
    <mergeCell ref="H125:I126"/>
    <mergeCell ref="J125:K126"/>
    <mergeCell ref="L125:M126"/>
    <mergeCell ref="A126:B128"/>
    <mergeCell ref="P128:Q129"/>
    <mergeCell ref="R128:S129"/>
    <mergeCell ref="T128:U129"/>
    <mergeCell ref="V128:W129"/>
    <mergeCell ref="A129:B131"/>
    <mergeCell ref="D129:G131"/>
    <mergeCell ref="N117:O117"/>
    <mergeCell ref="P117:Q117"/>
    <mergeCell ref="R117:S117"/>
    <mergeCell ref="T117:U117"/>
    <mergeCell ref="V117:W117"/>
    <mergeCell ref="A116:B117"/>
    <mergeCell ref="D116:G117"/>
    <mergeCell ref="H117:I117"/>
    <mergeCell ref="J117:K117"/>
    <mergeCell ref="L117:M117"/>
    <mergeCell ref="N115:O115"/>
    <mergeCell ref="P115:Q115"/>
    <mergeCell ref="R115:S115"/>
    <mergeCell ref="T115:U115"/>
    <mergeCell ref="V115:W115"/>
    <mergeCell ref="A114:B115"/>
    <mergeCell ref="D114:G115"/>
    <mergeCell ref="H115:I115"/>
    <mergeCell ref="J115:K115"/>
    <mergeCell ref="L115:M115"/>
    <mergeCell ref="N113:O113"/>
    <mergeCell ref="P113:Q113"/>
    <mergeCell ref="R113:S113"/>
    <mergeCell ref="T113:U113"/>
    <mergeCell ref="V113:W113"/>
    <mergeCell ref="A112:B113"/>
    <mergeCell ref="D112:G113"/>
    <mergeCell ref="H113:I113"/>
    <mergeCell ref="J113:K113"/>
    <mergeCell ref="L113:M113"/>
    <mergeCell ref="N111:O111"/>
    <mergeCell ref="P111:Q111"/>
    <mergeCell ref="R111:S111"/>
    <mergeCell ref="T111:U111"/>
    <mergeCell ref="V111:W111"/>
    <mergeCell ref="A110:B111"/>
    <mergeCell ref="D110:G111"/>
    <mergeCell ref="H111:I111"/>
    <mergeCell ref="J111:K111"/>
    <mergeCell ref="L111:M111"/>
    <mergeCell ref="N109:O109"/>
    <mergeCell ref="P109:Q109"/>
    <mergeCell ref="R109:S109"/>
    <mergeCell ref="T109:U109"/>
    <mergeCell ref="V109:W109"/>
    <mergeCell ref="A108:B109"/>
    <mergeCell ref="D108:G109"/>
    <mergeCell ref="H109:I109"/>
    <mergeCell ref="J109:K109"/>
    <mergeCell ref="L109:M109"/>
    <mergeCell ref="N107:O107"/>
    <mergeCell ref="P107:Q107"/>
    <mergeCell ref="R107:S107"/>
    <mergeCell ref="T107:U107"/>
    <mergeCell ref="V107:W107"/>
    <mergeCell ref="A106:B107"/>
    <mergeCell ref="D106:G107"/>
    <mergeCell ref="H107:I107"/>
    <mergeCell ref="J107:K107"/>
    <mergeCell ref="L107:M107"/>
    <mergeCell ref="N105:O105"/>
    <mergeCell ref="P105:Q105"/>
    <mergeCell ref="R105:S105"/>
    <mergeCell ref="T105:U105"/>
    <mergeCell ref="V105:W105"/>
    <mergeCell ref="N102:O103"/>
    <mergeCell ref="P102:Q103"/>
    <mergeCell ref="R102:S103"/>
    <mergeCell ref="T102:U103"/>
    <mergeCell ref="V102:W103"/>
    <mergeCell ref="A101:B102"/>
    <mergeCell ref="D101:G102"/>
    <mergeCell ref="H102:I103"/>
    <mergeCell ref="J102:K103"/>
    <mergeCell ref="L102:M103"/>
    <mergeCell ref="A103:B105"/>
    <mergeCell ref="D103:G105"/>
    <mergeCell ref="H105:I105"/>
    <mergeCell ref="J105:K105"/>
    <mergeCell ref="L105:M105"/>
    <mergeCell ref="N100:O100"/>
    <mergeCell ref="P100:Q100"/>
    <mergeCell ref="R100:S100"/>
    <mergeCell ref="T100:U100"/>
    <mergeCell ref="V100:W100"/>
    <mergeCell ref="A99:B100"/>
    <mergeCell ref="D99:G100"/>
    <mergeCell ref="H100:I100"/>
    <mergeCell ref="J100:K100"/>
    <mergeCell ref="L100:M100"/>
    <mergeCell ref="N98:O98"/>
    <mergeCell ref="P98:Q98"/>
    <mergeCell ref="R98:S98"/>
    <mergeCell ref="T98:U98"/>
    <mergeCell ref="V98:W98"/>
    <mergeCell ref="N95:O96"/>
    <mergeCell ref="P95:Q96"/>
    <mergeCell ref="R95:S96"/>
    <mergeCell ref="T95:U96"/>
    <mergeCell ref="V95:W96"/>
    <mergeCell ref="A94:B95"/>
    <mergeCell ref="D94:G95"/>
    <mergeCell ref="H95:I96"/>
    <mergeCell ref="J95:K96"/>
    <mergeCell ref="L95:M96"/>
    <mergeCell ref="A96:B98"/>
    <mergeCell ref="D96:G98"/>
    <mergeCell ref="H98:I98"/>
    <mergeCell ref="J98:K98"/>
    <mergeCell ref="L98:M98"/>
    <mergeCell ref="G92:H93"/>
    <mergeCell ref="O92:P93"/>
    <mergeCell ref="U92:V93"/>
    <mergeCell ref="D93:E93"/>
    <mergeCell ref="I93:J93"/>
    <mergeCell ref="K93:L93"/>
    <mergeCell ref="M93:N93"/>
    <mergeCell ref="Q93:R93"/>
    <mergeCell ref="S93:T93"/>
    <mergeCell ref="S88:T88"/>
    <mergeCell ref="A90:B90"/>
    <mergeCell ref="C90:D90"/>
    <mergeCell ref="E90:F90"/>
    <mergeCell ref="G90:N90"/>
    <mergeCell ref="H88:J88"/>
    <mergeCell ref="K88:L88"/>
    <mergeCell ref="M88:N88"/>
    <mergeCell ref="O88:P88"/>
    <mergeCell ref="Q88:R88"/>
    <mergeCell ref="D80:R81"/>
    <mergeCell ref="S81:T82"/>
    <mergeCell ref="H83:N83"/>
    <mergeCell ref="Q84:S85"/>
    <mergeCell ref="H85:I86"/>
    <mergeCell ref="J85:K86"/>
    <mergeCell ref="L85:M86"/>
    <mergeCell ref="N85:O86"/>
    <mergeCell ref="E75:F75"/>
    <mergeCell ref="J75:K75"/>
    <mergeCell ref="O75:Q75"/>
    <mergeCell ref="B76:D77"/>
    <mergeCell ref="E76:H77"/>
    <mergeCell ref="J76:L77"/>
    <mergeCell ref="O76:S77"/>
    <mergeCell ref="N72:O72"/>
    <mergeCell ref="P72:Q72"/>
    <mergeCell ref="R72:S72"/>
    <mergeCell ref="T72:U72"/>
    <mergeCell ref="V72:W72"/>
    <mergeCell ref="A71:B72"/>
    <mergeCell ref="D71:G72"/>
    <mergeCell ref="H72:I72"/>
    <mergeCell ref="J72:K72"/>
    <mergeCell ref="L72:M72"/>
    <mergeCell ref="N70:O70"/>
    <mergeCell ref="P70:Q70"/>
    <mergeCell ref="R70:S70"/>
    <mergeCell ref="T70:U70"/>
    <mergeCell ref="V70:W70"/>
    <mergeCell ref="A69:B70"/>
    <mergeCell ref="D69:G70"/>
    <mergeCell ref="H70:I70"/>
    <mergeCell ref="J70:K70"/>
    <mergeCell ref="L70:M70"/>
    <mergeCell ref="N68:O68"/>
    <mergeCell ref="P68:Q68"/>
    <mergeCell ref="R68:S68"/>
    <mergeCell ref="T68:U68"/>
    <mergeCell ref="V68:W68"/>
    <mergeCell ref="N65:O66"/>
    <mergeCell ref="P65:Q66"/>
    <mergeCell ref="R65:S66"/>
    <mergeCell ref="T65:U66"/>
    <mergeCell ref="V65:W66"/>
    <mergeCell ref="A64:B65"/>
    <mergeCell ref="D64:G65"/>
    <mergeCell ref="H65:I66"/>
    <mergeCell ref="J65:K66"/>
    <mergeCell ref="L65:M66"/>
    <mergeCell ref="A66:B68"/>
    <mergeCell ref="D66:G68"/>
    <mergeCell ref="H68:I68"/>
    <mergeCell ref="J68:K68"/>
    <mergeCell ref="L68:M68"/>
    <mergeCell ref="N63:O63"/>
    <mergeCell ref="P63:Q63"/>
    <mergeCell ref="R63:S63"/>
    <mergeCell ref="T63:U63"/>
    <mergeCell ref="V63:W63"/>
    <mergeCell ref="A62:B63"/>
    <mergeCell ref="D62:G63"/>
    <mergeCell ref="H63:I63"/>
    <mergeCell ref="J63:K63"/>
    <mergeCell ref="L63:M63"/>
    <mergeCell ref="N61:O61"/>
    <mergeCell ref="P61:Q61"/>
    <mergeCell ref="R61:S61"/>
    <mergeCell ref="T61:U61"/>
    <mergeCell ref="V61:W61"/>
    <mergeCell ref="A60:B61"/>
    <mergeCell ref="D60:G61"/>
    <mergeCell ref="H61:I61"/>
    <mergeCell ref="J61:K61"/>
    <mergeCell ref="L61:M61"/>
    <mergeCell ref="N59:O59"/>
    <mergeCell ref="P59:Q59"/>
    <mergeCell ref="R59:S59"/>
    <mergeCell ref="T59:U59"/>
    <mergeCell ref="V59:W59"/>
    <mergeCell ref="A58:B59"/>
    <mergeCell ref="D58:G59"/>
    <mergeCell ref="H59:I59"/>
    <mergeCell ref="J59:K59"/>
    <mergeCell ref="L59:M59"/>
    <mergeCell ref="N57:O57"/>
    <mergeCell ref="P57:Q57"/>
    <mergeCell ref="R57:S57"/>
    <mergeCell ref="T57:U57"/>
    <mergeCell ref="V57:W57"/>
    <mergeCell ref="A56:B57"/>
    <mergeCell ref="D56:G57"/>
    <mergeCell ref="H57:I57"/>
    <mergeCell ref="J57:K57"/>
    <mergeCell ref="L57:M57"/>
    <mergeCell ref="N55:O55"/>
    <mergeCell ref="P55:Q55"/>
    <mergeCell ref="R55:S55"/>
    <mergeCell ref="T55:U55"/>
    <mergeCell ref="V55:W55"/>
    <mergeCell ref="A54:B55"/>
    <mergeCell ref="D54:G55"/>
    <mergeCell ref="H55:I55"/>
    <mergeCell ref="J55:K55"/>
    <mergeCell ref="L55:M55"/>
    <mergeCell ref="N53:O53"/>
    <mergeCell ref="P53:Q53"/>
    <mergeCell ref="R53:S53"/>
    <mergeCell ref="T53:U53"/>
    <mergeCell ref="V53:W53"/>
    <mergeCell ref="A52:B53"/>
    <mergeCell ref="D52:G53"/>
    <mergeCell ref="H53:I53"/>
    <mergeCell ref="J53:K53"/>
    <mergeCell ref="L53:M53"/>
    <mergeCell ref="N51:O51"/>
    <mergeCell ref="P51:Q51"/>
    <mergeCell ref="R51:S51"/>
    <mergeCell ref="T51:U51"/>
    <mergeCell ref="V51:W51"/>
    <mergeCell ref="A50:B51"/>
    <mergeCell ref="D50:G51"/>
    <mergeCell ref="H51:I51"/>
    <mergeCell ref="J51:K51"/>
    <mergeCell ref="L51:M51"/>
    <mergeCell ref="N49:O49"/>
    <mergeCell ref="P49:Q49"/>
    <mergeCell ref="R49:S49"/>
    <mergeCell ref="T49:U49"/>
    <mergeCell ref="V49:W49"/>
    <mergeCell ref="A48:B49"/>
    <mergeCell ref="D48:G49"/>
    <mergeCell ref="H49:I49"/>
    <mergeCell ref="J49:K49"/>
    <mergeCell ref="L49:M49"/>
    <mergeCell ref="N47:O47"/>
    <mergeCell ref="P47:Q47"/>
    <mergeCell ref="R47:S47"/>
    <mergeCell ref="T47:U47"/>
    <mergeCell ref="V47:W47"/>
    <mergeCell ref="A46:B47"/>
    <mergeCell ref="D46:G47"/>
    <mergeCell ref="H47:I47"/>
    <mergeCell ref="J47:K47"/>
    <mergeCell ref="L47:M47"/>
    <mergeCell ref="N45:O45"/>
    <mergeCell ref="P45:Q45"/>
    <mergeCell ref="R45:S45"/>
    <mergeCell ref="T45:U45"/>
    <mergeCell ref="V45:W45"/>
    <mergeCell ref="A44:B45"/>
    <mergeCell ref="D44:G45"/>
    <mergeCell ref="H45:I45"/>
    <mergeCell ref="J45:K45"/>
    <mergeCell ref="L45:M45"/>
    <mergeCell ref="N43:O43"/>
    <mergeCell ref="P43:Q43"/>
    <mergeCell ref="R43:S43"/>
    <mergeCell ref="T43:U43"/>
    <mergeCell ref="V43:W43"/>
    <mergeCell ref="A42:B43"/>
    <mergeCell ref="D42:G43"/>
    <mergeCell ref="H43:I43"/>
    <mergeCell ref="J43:K43"/>
    <mergeCell ref="L43:M43"/>
    <mergeCell ref="N41:O41"/>
    <mergeCell ref="P41:Q41"/>
    <mergeCell ref="R41:S41"/>
    <mergeCell ref="T41:U41"/>
    <mergeCell ref="V41:W41"/>
    <mergeCell ref="A40:B41"/>
    <mergeCell ref="D40:G41"/>
    <mergeCell ref="H41:I41"/>
    <mergeCell ref="J41:K41"/>
    <mergeCell ref="L41:M41"/>
    <mergeCell ref="V37:W37"/>
    <mergeCell ref="A38:B39"/>
    <mergeCell ref="D38:G39"/>
    <mergeCell ref="H39:I39"/>
    <mergeCell ref="J39:K39"/>
    <mergeCell ref="L39:M39"/>
    <mergeCell ref="N39:O39"/>
    <mergeCell ref="P39:Q39"/>
    <mergeCell ref="R39:S39"/>
    <mergeCell ref="T39:U39"/>
    <mergeCell ref="V39:W39"/>
    <mergeCell ref="L37:M37"/>
    <mergeCell ref="N37:O37"/>
    <mergeCell ref="P37:Q37"/>
    <mergeCell ref="R37:S37"/>
    <mergeCell ref="T37:U37"/>
    <mergeCell ref="A36:B37"/>
    <mergeCell ref="D36:G37"/>
    <mergeCell ref="H37:I37"/>
    <mergeCell ref="J37:K37"/>
    <mergeCell ref="U13:V14"/>
    <mergeCell ref="D14:E14"/>
    <mergeCell ref="U34:V35"/>
    <mergeCell ref="D35:E35"/>
    <mergeCell ref="I35:J35"/>
    <mergeCell ref="K35:L35"/>
    <mergeCell ref="M35:N35"/>
    <mergeCell ref="Q35:R35"/>
    <mergeCell ref="S35:T35"/>
    <mergeCell ref="Q30:R30"/>
    <mergeCell ref="S30:T30"/>
    <mergeCell ref="A32:B32"/>
    <mergeCell ref="C32:D32"/>
    <mergeCell ref="E32:F32"/>
    <mergeCell ref="G32:N32"/>
    <mergeCell ref="S20:T20"/>
    <mergeCell ref="U20:V20"/>
    <mergeCell ref="H25:N25"/>
    <mergeCell ref="Q26:S27"/>
    <mergeCell ref="H27:I28"/>
    <mergeCell ref="J27:K28"/>
    <mergeCell ref="L27:M28"/>
    <mergeCell ref="N27:O28"/>
    <mergeCell ref="D20:E20"/>
    <mergeCell ref="H30:J30"/>
    <mergeCell ref="K30:L30"/>
    <mergeCell ref="M30:N30"/>
    <mergeCell ref="O30:P30"/>
    <mergeCell ref="G34:H35"/>
    <mergeCell ref="O34:P35"/>
    <mergeCell ref="G13:H14"/>
    <mergeCell ref="G20:H20"/>
    <mergeCell ref="I20:J20"/>
    <mergeCell ref="K20:L20"/>
    <mergeCell ref="M20:N20"/>
    <mergeCell ref="O20:P20"/>
    <mergeCell ref="Q20:R20"/>
    <mergeCell ref="O13:P14"/>
    <mergeCell ref="I14:J14"/>
    <mergeCell ref="K14:L14"/>
    <mergeCell ref="M14:N14"/>
    <mergeCell ref="V16:W16"/>
    <mergeCell ref="A17:B18"/>
    <mergeCell ref="D17:G18"/>
    <mergeCell ref="H18:I18"/>
    <mergeCell ref="J18:K18"/>
    <mergeCell ref="L18:M18"/>
    <mergeCell ref="N18:O18"/>
    <mergeCell ref="P18:Q18"/>
    <mergeCell ref="R18:S18"/>
    <mergeCell ref="T18:U18"/>
    <mergeCell ref="V18:W18"/>
    <mergeCell ref="Q14:R14"/>
    <mergeCell ref="S14:T14"/>
    <mergeCell ref="A15:B16"/>
    <mergeCell ref="D15:G16"/>
    <mergeCell ref="H16:I16"/>
    <mergeCell ref="J16:K16"/>
    <mergeCell ref="L16:M16"/>
    <mergeCell ref="N16:O16"/>
    <mergeCell ref="P16:Q16"/>
    <mergeCell ref="R16:S16"/>
    <mergeCell ref="T16:U16"/>
    <mergeCell ref="A11:B11"/>
    <mergeCell ref="C11:D11"/>
    <mergeCell ref="E11:F11"/>
    <mergeCell ref="A1:O1"/>
    <mergeCell ref="H4:N4"/>
    <mergeCell ref="Q5:S6"/>
    <mergeCell ref="H6:I7"/>
    <mergeCell ref="J6:K7"/>
    <mergeCell ref="L6:M7"/>
    <mergeCell ref="N6:O7"/>
    <mergeCell ref="H9:J9"/>
    <mergeCell ref="K9:L9"/>
    <mergeCell ref="M9:N9"/>
    <mergeCell ref="O9:P9"/>
    <mergeCell ref="Q9:R9"/>
    <mergeCell ref="S9:T9"/>
    <mergeCell ref="G11:N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4" sqref="A4"/>
    </sheetView>
  </sheetViews>
  <sheetFormatPr baseColWidth="10" defaultColWidth="10.7109375" defaultRowHeight="15" x14ac:dyDescent="0.25"/>
  <cols>
    <col min="1" max="1" width="38.42578125" customWidth="1"/>
    <col min="6" max="6" width="13.28515625" customWidth="1"/>
  </cols>
  <sheetData>
    <row r="1" spans="1:12" x14ac:dyDescent="0.25">
      <c r="A1" s="6" t="s">
        <v>65</v>
      </c>
      <c r="B1" s="11"/>
      <c r="C1" s="11"/>
      <c r="D1" s="11"/>
      <c r="E1" s="11"/>
      <c r="F1" s="11"/>
      <c r="G1" s="17"/>
    </row>
    <row r="3" spans="1:12" x14ac:dyDescent="0.25">
      <c r="A3" s="12" t="s">
        <v>2036</v>
      </c>
    </row>
    <row r="5" spans="1:12" x14ac:dyDescent="0.25">
      <c r="A5" s="6" t="s">
        <v>66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7" spans="1:12" ht="45" x14ac:dyDescent="0.25">
      <c r="A7" s="7" t="s">
        <v>67</v>
      </c>
      <c r="B7" s="7" t="s">
        <v>70</v>
      </c>
      <c r="C7" s="7" t="s">
        <v>71</v>
      </c>
      <c r="D7" s="7" t="s">
        <v>72</v>
      </c>
      <c r="E7" s="20" t="s">
        <v>73</v>
      </c>
    </row>
    <row r="8" spans="1:12" x14ac:dyDescent="0.25">
      <c r="A8" s="18" t="s">
        <v>2013</v>
      </c>
      <c r="B8" s="18">
        <v>20</v>
      </c>
      <c r="C8" s="18"/>
      <c r="D8" s="18"/>
      <c r="E8" s="21">
        <f>+B8+C8+D8</f>
        <v>20</v>
      </c>
    </row>
    <row r="9" spans="1:12" x14ac:dyDescent="0.25">
      <c r="A9" s="18" t="s">
        <v>2014</v>
      </c>
      <c r="B9" s="18">
        <v>5</v>
      </c>
      <c r="C9" s="18"/>
      <c r="D9" s="18"/>
      <c r="E9" s="21">
        <f t="shared" ref="E9:E19" si="0">+B9+C9+D9</f>
        <v>5</v>
      </c>
    </row>
    <row r="10" spans="1:12" x14ac:dyDescent="0.25">
      <c r="A10" s="18" t="s">
        <v>2015</v>
      </c>
      <c r="B10" s="18">
        <v>14</v>
      </c>
      <c r="C10" s="18"/>
      <c r="D10" s="18"/>
      <c r="E10" s="21">
        <f t="shared" si="0"/>
        <v>14</v>
      </c>
    </row>
    <row r="11" spans="1:12" x14ac:dyDescent="0.25">
      <c r="A11" s="18" t="s">
        <v>2016</v>
      </c>
      <c r="B11" s="18">
        <v>9</v>
      </c>
      <c r="C11" s="18"/>
      <c r="D11" s="18"/>
      <c r="E11" s="21">
        <f t="shared" si="0"/>
        <v>9</v>
      </c>
    </row>
    <row r="12" spans="1:12" ht="22.5" x14ac:dyDescent="0.25">
      <c r="A12" s="18" t="s">
        <v>2017</v>
      </c>
      <c r="B12" s="18">
        <v>8</v>
      </c>
      <c r="C12" s="18"/>
      <c r="D12" s="18"/>
      <c r="E12" s="21">
        <f t="shared" si="0"/>
        <v>8</v>
      </c>
    </row>
    <row r="13" spans="1:12" x14ac:dyDescent="0.25">
      <c r="A13" s="18" t="s">
        <v>2018</v>
      </c>
      <c r="B13" s="18">
        <v>19</v>
      </c>
      <c r="C13" s="18"/>
      <c r="D13" s="18"/>
      <c r="E13" s="21">
        <f t="shared" si="0"/>
        <v>19</v>
      </c>
    </row>
    <row r="14" spans="1:12" x14ac:dyDescent="0.25">
      <c r="A14" s="18" t="s">
        <v>2019</v>
      </c>
      <c r="B14" s="18">
        <v>4</v>
      </c>
      <c r="C14" s="18"/>
      <c r="D14" s="18"/>
      <c r="E14" s="21">
        <f t="shared" si="0"/>
        <v>4</v>
      </c>
    </row>
    <row r="15" spans="1:12" ht="14.25" customHeight="1" x14ac:dyDescent="0.25">
      <c r="A15" s="18" t="s">
        <v>2020</v>
      </c>
      <c r="B15" s="18">
        <v>6</v>
      </c>
      <c r="C15" s="18"/>
      <c r="D15" s="18">
        <v>1</v>
      </c>
      <c r="E15" s="21">
        <f t="shared" si="0"/>
        <v>7</v>
      </c>
    </row>
    <row r="16" spans="1:12" ht="14.25" customHeight="1" x14ac:dyDescent="0.25">
      <c r="A16" s="18" t="s">
        <v>2021</v>
      </c>
      <c r="B16" s="18">
        <v>11</v>
      </c>
      <c r="C16" s="18"/>
      <c r="D16" s="18">
        <v>57</v>
      </c>
      <c r="E16" s="21">
        <f t="shared" si="0"/>
        <v>68</v>
      </c>
    </row>
    <row r="17" spans="1:5" ht="14.25" customHeight="1" x14ac:dyDescent="0.25">
      <c r="A17" s="18" t="s">
        <v>2022</v>
      </c>
      <c r="B17" s="18">
        <v>2</v>
      </c>
      <c r="C17" s="18"/>
      <c r="D17" s="18"/>
      <c r="E17" s="21">
        <f t="shared" si="0"/>
        <v>2</v>
      </c>
    </row>
    <row r="18" spans="1:5" ht="14.25" customHeight="1" x14ac:dyDescent="0.25">
      <c r="A18" s="18" t="s">
        <v>2023</v>
      </c>
      <c r="B18" s="18">
        <v>2</v>
      </c>
      <c r="C18" s="18"/>
      <c r="D18" s="18"/>
      <c r="E18" s="21">
        <f t="shared" si="0"/>
        <v>2</v>
      </c>
    </row>
    <row r="19" spans="1:5" x14ac:dyDescent="0.25">
      <c r="A19" s="8" t="s">
        <v>2024</v>
      </c>
      <c r="B19" s="8">
        <v>16</v>
      </c>
      <c r="C19" s="9"/>
      <c r="D19" s="8">
        <v>82</v>
      </c>
      <c r="E19" s="21">
        <f t="shared" si="0"/>
        <v>98</v>
      </c>
    </row>
    <row r="20" spans="1:5" x14ac:dyDescent="0.25">
      <c r="A20" s="97" t="s">
        <v>69</v>
      </c>
      <c r="B20" s="97"/>
      <c r="C20" s="97"/>
      <c r="D20" s="97"/>
      <c r="E20" s="19">
        <f>SUM(E8:E19)</f>
        <v>256</v>
      </c>
    </row>
  </sheetData>
  <mergeCells count="1">
    <mergeCell ref="A20:D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selection activeCell="D7" sqref="D7"/>
    </sheetView>
  </sheetViews>
  <sheetFormatPr baseColWidth="10" defaultColWidth="10.7109375" defaultRowHeight="15" x14ac:dyDescent="0.25"/>
  <cols>
    <col min="1" max="1" width="17.28515625" customWidth="1"/>
    <col min="2" max="2" width="43.5703125" customWidth="1"/>
    <col min="3" max="3" width="10.7109375" bestFit="1" customWidth="1"/>
    <col min="4" max="4" width="17" customWidth="1"/>
    <col min="5" max="5" width="7.140625" bestFit="1" customWidth="1"/>
    <col min="6" max="6" width="15.85546875" bestFit="1" customWidth="1"/>
    <col min="8" max="8" width="8.85546875" customWidth="1"/>
    <col min="9" max="9" width="18.28515625" bestFit="1" customWidth="1"/>
  </cols>
  <sheetData>
    <row r="1" spans="1:13" x14ac:dyDescent="0.25">
      <c r="A1" s="88" t="s">
        <v>42</v>
      </c>
      <c r="B1" s="88"/>
      <c r="C1" s="88"/>
      <c r="D1" s="88"/>
      <c r="E1" s="88"/>
      <c r="F1" s="88"/>
      <c r="G1" s="88"/>
    </row>
    <row r="3" spans="1:13" ht="78.75" x14ac:dyDescent="0.25">
      <c r="A3" s="15" t="s">
        <v>54</v>
      </c>
      <c r="B3" s="14" t="s">
        <v>43</v>
      </c>
      <c r="C3" s="15" t="s">
        <v>44</v>
      </c>
      <c r="D3" s="15" t="s">
        <v>45</v>
      </c>
      <c r="E3" s="15" t="s">
        <v>46</v>
      </c>
      <c r="F3" s="15" t="s">
        <v>47</v>
      </c>
      <c r="G3" s="15" t="s">
        <v>48</v>
      </c>
      <c r="H3" s="15" t="s">
        <v>49</v>
      </c>
      <c r="I3" s="15" t="s">
        <v>50</v>
      </c>
      <c r="J3" s="15" t="s">
        <v>51</v>
      </c>
      <c r="K3" s="15" t="s">
        <v>52</v>
      </c>
      <c r="L3" s="15" t="s">
        <v>53</v>
      </c>
      <c r="M3" s="15" t="s">
        <v>74</v>
      </c>
    </row>
    <row r="4" spans="1:13" ht="60" x14ac:dyDescent="0.25">
      <c r="A4" s="45" t="s">
        <v>2038</v>
      </c>
      <c r="B4" s="51" t="s">
        <v>2046</v>
      </c>
      <c r="C4" s="46">
        <v>44923</v>
      </c>
      <c r="D4" s="44" t="s">
        <v>2054</v>
      </c>
      <c r="E4" s="44" t="s">
        <v>2039</v>
      </c>
      <c r="F4" s="52" t="s">
        <v>2048</v>
      </c>
      <c r="G4" s="53" t="s">
        <v>2050</v>
      </c>
      <c r="H4" s="44" t="s">
        <v>2012</v>
      </c>
      <c r="I4" s="45" t="s">
        <v>2025</v>
      </c>
      <c r="J4" s="2"/>
      <c r="K4" s="44">
        <v>1566696.24</v>
      </c>
      <c r="L4" s="44">
        <f>619794.25+388294.15+96812.29+60967.53</f>
        <v>1165868.22</v>
      </c>
      <c r="M4" s="44">
        <f>+K4-L4</f>
        <v>400828.02</v>
      </c>
    </row>
    <row r="5" spans="1:13" ht="105" x14ac:dyDescent="0.25">
      <c r="A5" s="45" t="s">
        <v>2040</v>
      </c>
      <c r="B5" s="51" t="s">
        <v>2047</v>
      </c>
      <c r="C5" s="46">
        <v>44000</v>
      </c>
      <c r="D5" s="44" t="s">
        <v>2054</v>
      </c>
      <c r="E5" s="44" t="s">
        <v>2039</v>
      </c>
      <c r="F5" s="52" t="s">
        <v>2053</v>
      </c>
      <c r="G5" s="53" t="s">
        <v>2052</v>
      </c>
      <c r="H5" s="44" t="s">
        <v>2041</v>
      </c>
      <c r="I5" s="45" t="s">
        <v>2025</v>
      </c>
      <c r="J5" s="2"/>
      <c r="K5" s="44">
        <v>88161.66</v>
      </c>
      <c r="L5" s="44">
        <f>50439.74+21617.03</f>
        <v>72056.76999999999</v>
      </c>
      <c r="M5" s="44">
        <f>+K5-L5</f>
        <v>16104.890000000014</v>
      </c>
    </row>
    <row r="6" spans="1:13" ht="60" x14ac:dyDescent="0.25">
      <c r="A6" s="45" t="s">
        <v>2042</v>
      </c>
      <c r="B6" s="45" t="s">
        <v>2043</v>
      </c>
      <c r="C6" s="46">
        <v>44694</v>
      </c>
      <c r="D6" s="44" t="s">
        <v>2054</v>
      </c>
      <c r="E6" s="44" t="s">
        <v>2039</v>
      </c>
      <c r="F6" s="52" t="s">
        <v>2048</v>
      </c>
      <c r="G6" s="53" t="s">
        <v>2051</v>
      </c>
      <c r="H6" s="44" t="s">
        <v>2041</v>
      </c>
      <c r="I6" s="45" t="s">
        <v>2025</v>
      </c>
      <c r="J6" s="2"/>
      <c r="K6" s="44">
        <v>50184.82</v>
      </c>
      <c r="L6" s="44">
        <f>20073.93+25592.74</f>
        <v>45666.67</v>
      </c>
      <c r="M6" s="44">
        <f>+K6-L6</f>
        <v>4518.1500000000015</v>
      </c>
    </row>
    <row r="7" spans="1:13" ht="45" x14ac:dyDescent="0.25">
      <c r="A7" s="45" t="s">
        <v>2044</v>
      </c>
      <c r="B7" s="51" t="s">
        <v>2045</v>
      </c>
      <c r="C7" s="46">
        <v>44803</v>
      </c>
      <c r="D7" s="44" t="s">
        <v>2054</v>
      </c>
      <c r="E7" s="44" t="s">
        <v>2039</v>
      </c>
      <c r="F7" s="52" t="s">
        <v>2049</v>
      </c>
      <c r="G7" s="54">
        <v>8.7499999999999994E-2</v>
      </c>
      <c r="H7" s="44" t="s">
        <v>2012</v>
      </c>
      <c r="I7" s="45" t="s">
        <v>2025</v>
      </c>
      <c r="J7" s="2"/>
      <c r="K7" s="44">
        <v>1459275.75</v>
      </c>
      <c r="L7" s="44">
        <v>539095.09</v>
      </c>
      <c r="M7" s="44">
        <f>+K7-L7</f>
        <v>920180.66</v>
      </c>
    </row>
  </sheetData>
  <mergeCells count="1">
    <mergeCell ref="A1:G1"/>
  </mergeCells>
  <pageMargins left="0.7" right="0.7" top="0.75" bottom="0.75" header="0.3" footer="0.3"/>
  <pageSetup paperSize="9" scale="68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18" sqref="H18"/>
    </sheetView>
  </sheetViews>
  <sheetFormatPr baseColWidth="10" defaultColWidth="10.7109375" defaultRowHeight="15" x14ac:dyDescent="0.25"/>
  <cols>
    <col min="1" max="1" width="26.7109375" customWidth="1"/>
    <col min="4" max="4" width="30.42578125" customWidth="1"/>
    <col min="5" max="5" width="15.7109375" bestFit="1" customWidth="1"/>
  </cols>
  <sheetData>
    <row r="1" spans="1:11" x14ac:dyDescent="0.25">
      <c r="A1" s="16" t="s">
        <v>75</v>
      </c>
      <c r="B1" s="16"/>
      <c r="C1" s="16"/>
      <c r="D1" s="16"/>
      <c r="E1" s="16"/>
      <c r="F1" s="16"/>
      <c r="G1" s="16"/>
      <c r="H1" s="16"/>
      <c r="I1" s="16"/>
      <c r="J1" s="17"/>
      <c r="K1" s="17"/>
    </row>
    <row r="3" spans="1:11" ht="18" customHeight="1" x14ac:dyDescent="0.25">
      <c r="A3" s="101" t="s">
        <v>76</v>
      </c>
      <c r="B3" s="101" t="s">
        <v>77</v>
      </c>
      <c r="C3" s="101" t="s">
        <v>68</v>
      </c>
      <c r="D3" s="102" t="s">
        <v>78</v>
      </c>
      <c r="E3" s="101" t="s">
        <v>79</v>
      </c>
      <c r="F3" s="99" t="s">
        <v>80</v>
      </c>
      <c r="G3" s="99" t="s">
        <v>81</v>
      </c>
    </row>
    <row r="4" spans="1:11" x14ac:dyDescent="0.25">
      <c r="A4" s="101"/>
      <c r="B4" s="101"/>
      <c r="C4" s="101"/>
      <c r="D4" s="102"/>
      <c r="E4" s="101"/>
      <c r="F4" s="100"/>
      <c r="G4" s="100"/>
    </row>
    <row r="5" spans="1:11" ht="22.5" x14ac:dyDescent="0.25">
      <c r="A5" s="22" t="s">
        <v>2034</v>
      </c>
      <c r="B5" s="22" t="s">
        <v>2029</v>
      </c>
      <c r="C5" s="22" t="s">
        <v>1878</v>
      </c>
      <c r="D5" s="18" t="s">
        <v>2033</v>
      </c>
      <c r="E5" s="47">
        <v>86141</v>
      </c>
      <c r="F5" s="47">
        <f>+E5</f>
        <v>86141</v>
      </c>
      <c r="G5" s="47">
        <f>+F5</f>
        <v>86141</v>
      </c>
    </row>
    <row r="6" spans="1:11" ht="22.5" x14ac:dyDescent="0.25">
      <c r="A6" s="22" t="s">
        <v>2026</v>
      </c>
      <c r="B6" s="22" t="s">
        <v>2029</v>
      </c>
      <c r="C6" s="22" t="s">
        <v>1880</v>
      </c>
      <c r="D6" s="18" t="s">
        <v>2030</v>
      </c>
      <c r="E6" s="47">
        <v>99515</v>
      </c>
      <c r="F6" s="47">
        <f t="shared" ref="F6:G8" si="0">+E6</f>
        <v>99515</v>
      </c>
      <c r="G6" s="47">
        <f t="shared" si="0"/>
        <v>99515</v>
      </c>
    </row>
    <row r="7" spans="1:11" ht="22.5" x14ac:dyDescent="0.25">
      <c r="A7" s="22" t="s">
        <v>2027</v>
      </c>
      <c r="B7" s="22" t="s">
        <v>2029</v>
      </c>
      <c r="C7" s="22" t="s">
        <v>1882</v>
      </c>
      <c r="D7" s="18" t="s">
        <v>2031</v>
      </c>
      <c r="E7" s="47">
        <v>85898</v>
      </c>
      <c r="F7" s="47">
        <f t="shared" si="0"/>
        <v>85898</v>
      </c>
      <c r="G7" s="47">
        <f t="shared" si="0"/>
        <v>85898</v>
      </c>
    </row>
    <row r="8" spans="1:11" ht="22.5" x14ac:dyDescent="0.25">
      <c r="A8" s="22" t="s">
        <v>2028</v>
      </c>
      <c r="B8" s="22" t="s">
        <v>2029</v>
      </c>
      <c r="C8" s="22" t="s">
        <v>1884</v>
      </c>
      <c r="D8" s="18" t="s">
        <v>2032</v>
      </c>
      <c r="E8" s="47">
        <v>78446</v>
      </c>
      <c r="F8" s="47">
        <f t="shared" si="0"/>
        <v>78446</v>
      </c>
      <c r="G8" s="47">
        <v>78445.429999999993</v>
      </c>
    </row>
    <row r="9" spans="1:11" x14ac:dyDescent="0.25">
      <c r="A9" s="98" t="s">
        <v>69</v>
      </c>
      <c r="B9" s="98"/>
      <c r="C9" s="98"/>
      <c r="D9" s="98"/>
      <c r="E9" s="50">
        <f>SUM(E5:E8)</f>
        <v>350000</v>
      </c>
      <c r="F9" s="50">
        <f t="shared" ref="F9:G9" si="1">SUM(F5:F8)</f>
        <v>350000</v>
      </c>
      <c r="G9" s="50">
        <f t="shared" si="1"/>
        <v>349999.43</v>
      </c>
    </row>
  </sheetData>
  <mergeCells count="8">
    <mergeCell ref="A9:D9"/>
    <mergeCell ref="F3:F4"/>
    <mergeCell ref="G3:G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6" sqref="E6"/>
    </sheetView>
  </sheetViews>
  <sheetFormatPr baseColWidth="10" defaultRowHeight="15" x14ac:dyDescent="0.25"/>
  <cols>
    <col min="1" max="1" width="15.42578125" customWidth="1"/>
    <col min="4" max="4" width="18.85546875" customWidth="1"/>
    <col min="5" max="5" width="15.42578125" customWidth="1"/>
  </cols>
  <sheetData>
    <row r="1" spans="1:10" ht="18.75" x14ac:dyDescent="0.3">
      <c r="A1" s="24" t="s">
        <v>82</v>
      </c>
      <c r="B1" s="25"/>
      <c r="C1" s="25"/>
      <c r="D1" s="25"/>
      <c r="E1" s="25"/>
      <c r="F1" s="25"/>
      <c r="G1" s="25"/>
      <c r="H1" s="25"/>
      <c r="I1" s="17"/>
      <c r="J1" s="17"/>
    </row>
    <row r="3" spans="1:10" x14ac:dyDescent="0.25">
      <c r="A3" s="101" t="s">
        <v>76</v>
      </c>
      <c r="B3" s="101" t="s">
        <v>77</v>
      </c>
      <c r="C3" s="101" t="s">
        <v>68</v>
      </c>
      <c r="D3" s="102" t="s">
        <v>78</v>
      </c>
      <c r="E3" s="101" t="s">
        <v>79</v>
      </c>
      <c r="F3" s="43" t="s">
        <v>35</v>
      </c>
      <c r="G3" s="43" t="s">
        <v>36</v>
      </c>
    </row>
    <row r="4" spans="1:10" x14ac:dyDescent="0.25">
      <c r="A4" s="101"/>
      <c r="B4" s="101"/>
      <c r="C4" s="101"/>
      <c r="D4" s="102"/>
      <c r="E4" s="101"/>
      <c r="F4" s="43" t="s">
        <v>59</v>
      </c>
      <c r="G4" s="43" t="s">
        <v>59</v>
      </c>
    </row>
    <row r="5" spans="1:10" x14ac:dyDescent="0.25">
      <c r="A5" s="101"/>
      <c r="B5" s="101"/>
      <c r="C5" s="101"/>
      <c r="D5" s="102"/>
      <c r="E5" s="101"/>
      <c r="F5" s="43" t="s">
        <v>83</v>
      </c>
      <c r="G5" s="43" t="s">
        <v>83</v>
      </c>
    </row>
    <row r="6" spans="1:10" ht="33.75" x14ac:dyDescent="0.25">
      <c r="A6" s="48" t="s">
        <v>2034</v>
      </c>
      <c r="B6" s="48" t="s">
        <v>2029</v>
      </c>
      <c r="C6" s="48" t="s">
        <v>1878</v>
      </c>
      <c r="D6" s="18" t="s">
        <v>2033</v>
      </c>
      <c r="E6" s="47">
        <v>86141</v>
      </c>
      <c r="F6" s="47">
        <v>86141</v>
      </c>
      <c r="G6" s="47">
        <v>28013.7</v>
      </c>
    </row>
    <row r="7" spans="1:10" ht="33.75" x14ac:dyDescent="0.25">
      <c r="A7" s="48" t="s">
        <v>2026</v>
      </c>
      <c r="B7" s="48" t="s">
        <v>2029</v>
      </c>
      <c r="C7" s="48" t="s">
        <v>1880</v>
      </c>
      <c r="D7" s="18" t="s">
        <v>2030</v>
      </c>
      <c r="E7" s="47">
        <v>99515</v>
      </c>
      <c r="F7" s="47">
        <v>99515</v>
      </c>
      <c r="G7" s="47">
        <v>0</v>
      </c>
    </row>
    <row r="8" spans="1:10" ht="33.75" x14ac:dyDescent="0.25">
      <c r="A8" s="48" t="s">
        <v>2027</v>
      </c>
      <c r="B8" s="48" t="s">
        <v>2029</v>
      </c>
      <c r="C8" s="48" t="s">
        <v>1882</v>
      </c>
      <c r="D8" s="18" t="s">
        <v>2031</v>
      </c>
      <c r="E8" s="47">
        <v>85898</v>
      </c>
      <c r="F8" s="47">
        <v>85898</v>
      </c>
      <c r="G8" s="47">
        <v>0</v>
      </c>
    </row>
    <row r="9" spans="1:10" ht="33.75" x14ac:dyDescent="0.25">
      <c r="A9" s="103" t="s">
        <v>2028</v>
      </c>
      <c r="B9" s="103" t="s">
        <v>2029</v>
      </c>
      <c r="C9" s="48" t="s">
        <v>1884</v>
      </c>
      <c r="D9" s="18" t="s">
        <v>2032</v>
      </c>
      <c r="E9" s="47">
        <v>78446</v>
      </c>
      <c r="F9" s="47">
        <v>78446</v>
      </c>
      <c r="G9" s="47">
        <v>6600</v>
      </c>
    </row>
    <row r="10" spans="1:10" ht="22.5" x14ac:dyDescent="0.25">
      <c r="A10" s="103"/>
      <c r="B10" s="103"/>
      <c r="C10" s="48" t="s">
        <v>1575</v>
      </c>
      <c r="D10" s="18" t="s">
        <v>2035</v>
      </c>
      <c r="E10" s="47">
        <v>161000</v>
      </c>
      <c r="F10" s="47">
        <v>161000</v>
      </c>
      <c r="G10" s="47">
        <v>0</v>
      </c>
    </row>
    <row r="11" spans="1:10" x14ac:dyDescent="0.25">
      <c r="A11" s="98" t="s">
        <v>69</v>
      </c>
      <c r="B11" s="98"/>
      <c r="C11" s="98"/>
      <c r="D11" s="98"/>
      <c r="E11" s="49">
        <f>SUM(E6:E10)</f>
        <v>511000</v>
      </c>
      <c r="F11" s="49">
        <f t="shared" ref="F11:G11" si="0">SUM(F6:F10)</f>
        <v>511000</v>
      </c>
      <c r="G11" s="49">
        <f t="shared" si="0"/>
        <v>34613.699999999997</v>
      </c>
    </row>
  </sheetData>
  <mergeCells count="8">
    <mergeCell ref="E3:E5"/>
    <mergeCell ref="A11:D11"/>
    <mergeCell ref="A3:A5"/>
    <mergeCell ref="B3:B5"/>
    <mergeCell ref="C3:C5"/>
    <mergeCell ref="D3:D5"/>
    <mergeCell ref="A9:A10"/>
    <mergeCell ref="B9:B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D31" sqref="D31"/>
    </sheetView>
  </sheetViews>
  <sheetFormatPr baseColWidth="10" defaultRowHeight="15" x14ac:dyDescent="0.25"/>
  <cols>
    <col min="1" max="1" width="12.85546875" customWidth="1"/>
    <col min="5" max="5" width="15" customWidth="1"/>
  </cols>
  <sheetData>
    <row r="1" spans="1:12" ht="18.75" x14ac:dyDescent="0.3">
      <c r="A1" s="24" t="s">
        <v>91</v>
      </c>
      <c r="B1" s="25"/>
      <c r="C1" s="25"/>
      <c r="D1" s="25"/>
      <c r="E1" s="25"/>
      <c r="F1" s="25"/>
      <c r="G1" s="25"/>
      <c r="H1" s="25"/>
      <c r="I1" s="25"/>
      <c r="J1" s="25"/>
      <c r="K1" s="17"/>
      <c r="L1" s="17"/>
    </row>
    <row r="3" spans="1:12" ht="33.75" x14ac:dyDescent="0.25">
      <c r="A3" s="104" t="s">
        <v>55</v>
      </c>
      <c r="B3" s="104" t="s">
        <v>1</v>
      </c>
      <c r="C3" s="104" t="s">
        <v>84</v>
      </c>
      <c r="D3" s="63" t="s">
        <v>85</v>
      </c>
      <c r="E3" s="104" t="s">
        <v>87</v>
      </c>
      <c r="F3" s="63" t="s">
        <v>88</v>
      </c>
      <c r="G3" s="63" t="s">
        <v>89</v>
      </c>
    </row>
    <row r="4" spans="1:12" ht="33.75" x14ac:dyDescent="0.25">
      <c r="A4" s="104"/>
      <c r="B4" s="104"/>
      <c r="C4" s="104"/>
      <c r="D4" s="63" t="s">
        <v>86</v>
      </c>
      <c r="E4" s="104"/>
      <c r="F4" s="63" t="s">
        <v>59</v>
      </c>
      <c r="G4" s="63" t="s">
        <v>59</v>
      </c>
    </row>
    <row r="5" spans="1:12" s="55" customFormat="1" ht="25.5" x14ac:dyDescent="0.25">
      <c r="A5" s="58" t="s">
        <v>2070</v>
      </c>
      <c r="B5" s="58">
        <v>2024</v>
      </c>
      <c r="C5" s="58" t="s">
        <v>2056</v>
      </c>
      <c r="D5" s="58" t="s">
        <v>2069</v>
      </c>
      <c r="E5" s="58" t="s">
        <v>92</v>
      </c>
      <c r="F5" s="59">
        <v>433283.14</v>
      </c>
      <c r="G5" s="58"/>
    </row>
    <row r="6" spans="1:12" s="55" customFormat="1" ht="25.5" x14ac:dyDescent="0.25">
      <c r="A6" s="58" t="s">
        <v>2070</v>
      </c>
      <c r="B6" s="58">
        <v>2024</v>
      </c>
      <c r="C6" s="58" t="s">
        <v>2057</v>
      </c>
      <c r="D6" s="58" t="s">
        <v>2069</v>
      </c>
      <c r="E6" s="58" t="s">
        <v>92</v>
      </c>
      <c r="F6" s="59">
        <v>433283.14</v>
      </c>
      <c r="G6" s="58"/>
    </row>
    <row r="7" spans="1:12" s="55" customFormat="1" ht="25.5" x14ac:dyDescent="0.25">
      <c r="A7" s="58" t="s">
        <v>2070</v>
      </c>
      <c r="B7" s="58">
        <v>2024</v>
      </c>
      <c r="C7" s="58" t="s">
        <v>2058</v>
      </c>
      <c r="D7" s="58" t="s">
        <v>2069</v>
      </c>
      <c r="E7" s="58" t="s">
        <v>92</v>
      </c>
      <c r="F7" s="59">
        <v>433283.14</v>
      </c>
      <c r="G7" s="58"/>
    </row>
    <row r="8" spans="1:12" s="55" customFormat="1" ht="25.5" x14ac:dyDescent="0.25">
      <c r="A8" s="58" t="s">
        <v>2070</v>
      </c>
      <c r="B8" s="58">
        <v>2024</v>
      </c>
      <c r="C8" s="58" t="s">
        <v>2059</v>
      </c>
      <c r="D8" s="58" t="s">
        <v>2069</v>
      </c>
      <c r="E8" s="58" t="s">
        <v>92</v>
      </c>
      <c r="F8" s="59">
        <v>433283.14</v>
      </c>
      <c r="G8" s="58"/>
    </row>
    <row r="9" spans="1:12" s="55" customFormat="1" ht="25.5" x14ac:dyDescent="0.25">
      <c r="A9" s="58" t="s">
        <v>2070</v>
      </c>
      <c r="B9" s="58">
        <v>2024</v>
      </c>
      <c r="C9" s="58" t="s">
        <v>2061</v>
      </c>
      <c r="D9" s="58" t="s">
        <v>2069</v>
      </c>
      <c r="E9" s="58" t="s">
        <v>92</v>
      </c>
      <c r="F9" s="60">
        <v>452933.66</v>
      </c>
      <c r="G9" s="58"/>
    </row>
    <row r="10" spans="1:12" s="55" customFormat="1" ht="25.5" x14ac:dyDescent="0.25">
      <c r="A10" s="58" t="s">
        <v>2070</v>
      </c>
      <c r="B10" s="58">
        <v>2024</v>
      </c>
      <c r="C10" s="58" t="s">
        <v>2062</v>
      </c>
      <c r="D10" s="58" t="s">
        <v>2069</v>
      </c>
      <c r="E10" s="58" t="s">
        <v>92</v>
      </c>
      <c r="F10" s="60">
        <v>452933.66</v>
      </c>
      <c r="G10" s="58"/>
    </row>
    <row r="11" spans="1:12" s="55" customFormat="1" ht="25.5" x14ac:dyDescent="0.25">
      <c r="A11" s="58" t="s">
        <v>2070</v>
      </c>
      <c r="B11" s="58">
        <v>2024</v>
      </c>
      <c r="C11" s="58" t="s">
        <v>2063</v>
      </c>
      <c r="D11" s="58" t="s">
        <v>2069</v>
      </c>
      <c r="E11" s="58" t="s">
        <v>92</v>
      </c>
      <c r="F11" s="60">
        <v>452933.66</v>
      </c>
      <c r="G11" s="58"/>
    </row>
    <row r="12" spans="1:12" s="55" customFormat="1" ht="25.5" x14ac:dyDescent="0.25">
      <c r="A12" s="58" t="s">
        <v>2070</v>
      </c>
      <c r="B12" s="58">
        <v>2024</v>
      </c>
      <c r="C12" s="58" t="s">
        <v>2064</v>
      </c>
      <c r="D12" s="58" t="s">
        <v>2069</v>
      </c>
      <c r="E12" s="58" t="s">
        <v>92</v>
      </c>
      <c r="F12" s="60">
        <v>452933.66</v>
      </c>
      <c r="G12" s="58"/>
    </row>
    <row r="13" spans="1:12" s="55" customFormat="1" ht="25.5" x14ac:dyDescent="0.25">
      <c r="A13" s="58" t="s">
        <v>2070</v>
      </c>
      <c r="B13" s="58">
        <v>2024</v>
      </c>
      <c r="C13" s="58" t="s">
        <v>2065</v>
      </c>
      <c r="D13" s="58" t="s">
        <v>2069</v>
      </c>
      <c r="E13" s="58" t="s">
        <v>92</v>
      </c>
      <c r="F13" s="60">
        <v>452933.67</v>
      </c>
      <c r="G13" s="58"/>
    </row>
    <row r="14" spans="1:12" s="55" customFormat="1" ht="25.5" x14ac:dyDescent="0.25">
      <c r="A14" s="58" t="s">
        <v>2070</v>
      </c>
      <c r="B14" s="58">
        <v>2024</v>
      </c>
      <c r="C14" s="58" t="s">
        <v>2066</v>
      </c>
      <c r="D14" s="58" t="s">
        <v>2069</v>
      </c>
      <c r="E14" s="58" t="s">
        <v>92</v>
      </c>
      <c r="F14" s="60">
        <v>452933.67</v>
      </c>
      <c r="G14" s="58"/>
    </row>
    <row r="15" spans="1:12" s="55" customFormat="1" ht="25.5" x14ac:dyDescent="0.25">
      <c r="A15" s="58" t="s">
        <v>2070</v>
      </c>
      <c r="B15" s="58">
        <v>2024</v>
      </c>
      <c r="C15" s="58" t="s">
        <v>2067</v>
      </c>
      <c r="D15" s="58" t="s">
        <v>2069</v>
      </c>
      <c r="E15" s="58" t="s">
        <v>92</v>
      </c>
      <c r="F15" s="60">
        <v>452933.67</v>
      </c>
      <c r="G15" s="58"/>
    </row>
    <row r="16" spans="1:12" s="55" customFormat="1" ht="25.5" x14ac:dyDescent="0.25">
      <c r="A16" s="58" t="s">
        <v>2070</v>
      </c>
      <c r="B16" s="58">
        <v>2024</v>
      </c>
      <c r="C16" s="58" t="s">
        <v>2068</v>
      </c>
      <c r="D16" s="58" t="s">
        <v>2069</v>
      </c>
      <c r="E16" s="58" t="s">
        <v>92</v>
      </c>
      <c r="F16" s="60">
        <v>452933.67</v>
      </c>
      <c r="G16" s="58"/>
    </row>
    <row r="17" spans="1:9" s="55" customFormat="1" ht="25.5" x14ac:dyDescent="0.25">
      <c r="A17" s="58" t="s">
        <v>2070</v>
      </c>
      <c r="B17" s="58">
        <v>2025</v>
      </c>
      <c r="C17" s="58" t="s">
        <v>2056</v>
      </c>
      <c r="D17" s="58" t="s">
        <v>2069</v>
      </c>
      <c r="E17" s="58" t="s">
        <v>92</v>
      </c>
      <c r="F17" s="59">
        <v>487312.45</v>
      </c>
      <c r="G17" s="58"/>
    </row>
    <row r="18" spans="1:9" s="55" customFormat="1" ht="25.5" x14ac:dyDescent="0.25">
      <c r="A18" s="58" t="s">
        <v>2070</v>
      </c>
      <c r="B18" s="58">
        <v>2025</v>
      </c>
      <c r="C18" s="58" t="s">
        <v>2057</v>
      </c>
      <c r="D18" s="58" t="s">
        <v>2069</v>
      </c>
      <c r="E18" s="58" t="s">
        <v>92</v>
      </c>
      <c r="F18" s="59">
        <v>487312.45</v>
      </c>
      <c r="G18" s="58"/>
    </row>
    <row r="19" spans="1:9" ht="25.5" x14ac:dyDescent="0.25">
      <c r="A19" s="58" t="s">
        <v>2070</v>
      </c>
      <c r="B19" s="58">
        <v>2025</v>
      </c>
      <c r="C19" s="58" t="s">
        <v>2058</v>
      </c>
      <c r="D19" s="58" t="s">
        <v>2069</v>
      </c>
      <c r="E19" s="58" t="s">
        <v>92</v>
      </c>
      <c r="F19" s="59">
        <v>487312.45</v>
      </c>
      <c r="G19" s="58"/>
    </row>
    <row r="20" spans="1:9" ht="25.5" x14ac:dyDescent="0.25">
      <c r="A20" s="58" t="s">
        <v>2070</v>
      </c>
      <c r="B20" s="58">
        <v>2025</v>
      </c>
      <c r="C20" s="58" t="s">
        <v>2059</v>
      </c>
      <c r="D20" s="58" t="s">
        <v>2069</v>
      </c>
      <c r="E20" s="58" t="s">
        <v>92</v>
      </c>
      <c r="F20" s="59">
        <v>487312.45</v>
      </c>
      <c r="G20" s="58"/>
    </row>
    <row r="21" spans="1:9" ht="25.5" x14ac:dyDescent="0.25">
      <c r="A21" s="58" t="s">
        <v>2070</v>
      </c>
      <c r="B21" s="58">
        <v>2025</v>
      </c>
      <c r="C21" s="58" t="s">
        <v>2061</v>
      </c>
      <c r="D21" s="58" t="s">
        <v>2069</v>
      </c>
      <c r="E21" s="58" t="s">
        <v>92</v>
      </c>
      <c r="F21" s="60">
        <v>465967.32</v>
      </c>
      <c r="G21" s="58"/>
      <c r="I21" s="57"/>
    </row>
    <row r="22" spans="1:9" x14ac:dyDescent="0.25">
      <c r="A22" s="85" t="s">
        <v>69</v>
      </c>
      <c r="B22" s="85"/>
      <c r="C22" s="85"/>
      <c r="D22" s="85"/>
      <c r="E22" s="85"/>
      <c r="F22" s="62">
        <f>SUM(F5:F21)</f>
        <v>7771819.0000000019</v>
      </c>
      <c r="G22" s="61"/>
    </row>
    <row r="25" spans="1:9" x14ac:dyDescent="0.25">
      <c r="A25" s="56" t="s">
        <v>2060</v>
      </c>
    </row>
  </sheetData>
  <mergeCells count="5">
    <mergeCell ref="A3:A4"/>
    <mergeCell ref="B3:B4"/>
    <mergeCell ref="C3:C4"/>
    <mergeCell ref="E3:E4"/>
    <mergeCell ref="A22:E22"/>
  </mergeCells>
  <hyperlinks>
    <hyperlink ref="A25" r:id="rId1"/>
  </hyperlinks>
  <pageMargins left="0.7" right="0.7" top="0.75" bottom="0.75" header="0.3" footer="0.3"/>
  <pageSetup paperSize="9" orientation="portrait" verticalDpi="597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 y 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DirectorFinanciero</cp:lastModifiedBy>
  <cp:lastPrinted>2025-07-31T15:53:44Z</cp:lastPrinted>
  <dcterms:created xsi:type="dcterms:W3CDTF">2024-02-19T05:41:09Z</dcterms:created>
  <dcterms:modified xsi:type="dcterms:W3CDTF">2025-08-01T14:08:10Z</dcterms:modified>
</cp:coreProperties>
</file>